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48" windowWidth="18888" windowHeight="7152"/>
  </bookViews>
  <sheets>
    <sheet name="Arkusz1" sheetId="1" r:id="rId1"/>
    <sheet name="Arkusz2" sheetId="2" r:id="rId2"/>
    <sheet name="Arkusz3" sheetId="3" r:id="rId3"/>
  </sheets>
  <definedNames>
    <definedName name="wyniki_tura2" localSheetId="0">Arkusz1!$A$1:$Z$378</definedName>
  </definedNames>
  <calcPr calcId="125725"/>
</workbook>
</file>

<file path=xl/calcChain.xml><?xml version="1.0" encoding="utf-8"?>
<calcChain xmlns="http://schemas.openxmlformats.org/spreadsheetml/2006/main">
  <c r="S379" i="1"/>
  <c r="T379"/>
  <c r="U379"/>
  <c r="V379"/>
  <c r="W379"/>
  <c r="X379"/>
  <c r="Y379"/>
  <c r="Z379"/>
  <c r="O379"/>
  <c r="P379"/>
  <c r="Q379"/>
  <c r="R379"/>
  <c r="K379"/>
  <c r="L379"/>
  <c r="M379"/>
  <c r="N379"/>
  <c r="I379"/>
  <c r="J379"/>
  <c r="F379"/>
  <c r="G379"/>
  <c r="H379"/>
  <c r="E379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</calcChain>
</file>

<file path=xl/connections.xml><?xml version="1.0" encoding="utf-8"?>
<connections xmlns="http://schemas.openxmlformats.org/spreadsheetml/2006/main">
  <connection id="1" name="wyniki_tura2" type="6" refreshedVersion="3" background="1" saveData="1">
    <textPr codePage="65001" sourceFile="C:\Users\Albert\Documents\2015\PREZYDENT\noc wyborcza\2 tura 24 maja\wyniki_tura2.csv" decimal="," thousands=" " tab="0" semicolon="1">
      <textFields count="4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<sst xmlns="http://schemas.openxmlformats.org/spreadsheetml/2006/main" count="781" uniqueCount="69">
  <si>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</si>
  <si>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</si>
  <si>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</si>
  <si>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</si>
  <si>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</si>
  <si>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</si>
  <si>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</si>
  <si>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</si>
  <si>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</si>
  <si>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</si>
  <si>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</si>
  <si>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</si>
  <si>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</si>
  <si>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</si>
  <si>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</si>
  <si>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</si>
  <si>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</si>
  <si>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</si>
  <si>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</si>
  <si>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</si>
  <si>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</si>
  <si>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</si>
  <si>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</si>
  <si>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</si>
  <si>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</si>
  <si>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</si>
  <si>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dolnośląskie</t>
  </si>
  <si>
    <t>m. Głogów</t>
  </si>
  <si>
    <t>gm. Głogów</t>
  </si>
  <si>
    <t>gm. Jerzmanowa</t>
  </si>
  <si>
    <t>gm. Kotla</t>
  </si>
  <si>
    <t>gm. Pęcław</t>
  </si>
  <si>
    <t>gm. Żukowice</t>
  </si>
  <si>
    <t>gm. Góra</t>
  </si>
  <si>
    <t>gm. Jemielno</t>
  </si>
  <si>
    <t>gm. Niechlów</t>
  </si>
  <si>
    <t>gm. Wąsosz</t>
  </si>
  <si>
    <t>m. Jawor</t>
  </si>
  <si>
    <t>gm. Bolków</t>
  </si>
  <si>
    <t>gm. Męcinka</t>
  </si>
  <si>
    <t>gm. Mściwojów</t>
  </si>
  <si>
    <t>gm. Paszowice</t>
  </si>
  <si>
    <t>gm. Wądroże Wielkie</t>
  </si>
  <si>
    <t>m. Chojnów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</si>
  <si>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</si>
  <si>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</si>
  <si>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</si>
  <si>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</si>
  <si>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</si>
  <si>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</si>
  <si>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</si>
  <si>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m. Lubin</t>
  </si>
  <si>
    <t>gm. Lubin</t>
  </si>
  <si>
    <t>gm. Rudna</t>
  </si>
  <si>
    <t>gm. Ścinawa</t>
  </si>
  <si>
    <t>gm. Chocianów</t>
  </si>
  <si>
    <t>gm. Gaworzyce</t>
  </si>
  <si>
    <t>gm. Grębocice</t>
  </si>
  <si>
    <t>gm. Polkowice</t>
  </si>
  <si>
    <t>gm. Przemków</t>
  </si>
  <si>
    <t>gm. Radwanice</t>
  </si>
  <si>
    <t>m. Wojcieszów</t>
  </si>
  <si>
    <t>m. Złotoryja</t>
  </si>
  <si>
    <t>gm. Pielgrzymka</t>
  </si>
  <si>
    <t>gm. Świerzawa</t>
  </si>
  <si>
    <t>gm. Zagrodno</t>
  </si>
  <si>
    <t>gm. Złotoryja</t>
  </si>
  <si>
    <t>m. Legnica</t>
  </si>
  <si>
    <t>Razem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</si>
</sst>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wyniki_tura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9"/>
  <sheetViews>
    <sheetView tabSelected="1" topLeftCell="R354" zoomScale="70" zoomScaleNormal="70" workbookViewId="0">
      <selection activeCell="Z379" sqref="Z379"/>
    </sheetView>
  </sheetViews>
  <sheetFormatPr defaultRowHeight="13.8"/>
  <cols>
    <col min="1" max="1" width="11.8984375" bestFit="1" customWidth="1"/>
    <col min="2" max="2" width="17.8984375" bestFit="1" customWidth="1"/>
    <col min="3" max="3" width="12.19921875" bestFit="1" customWidth="1"/>
    <col min="4" max="4" width="13.09765625" bestFit="1" customWidth="1"/>
    <col min="5" max="5" width="38.796875" bestFit="1" customWidth="1"/>
    <col min="6" max="6" width="31.296875" bestFit="1" customWidth="1"/>
    <col min="7" max="7" width="30.8984375" bestFit="1" customWidth="1"/>
    <col min="8" max="8" width="44.69921875" bestFit="1" customWidth="1"/>
    <col min="9" max="9" width="41.296875" bestFit="1" customWidth="1"/>
    <col min="10" max="10" width="48.3984375" bestFit="1" customWidth="1"/>
    <col min="11" max="11" width="42.796875" bestFit="1" customWidth="1"/>
    <col min="12" max="12" width="31" bestFit="1" customWidth="1"/>
    <col min="13" max="13" width="26.796875" bestFit="1" customWidth="1"/>
    <col min="14" max="14" width="35.796875" bestFit="1" customWidth="1"/>
    <col min="15" max="15" width="41.296875" bestFit="1" customWidth="1"/>
    <col min="16" max="16" width="38.296875" bestFit="1" customWidth="1"/>
    <col min="17" max="17" width="47.796875" bestFit="1" customWidth="1"/>
    <col min="18" max="18" width="22.5" bestFit="1" customWidth="1"/>
    <col min="19" max="19" width="28.59765625" bestFit="1" customWidth="1"/>
    <col min="20" max="20" width="19.5" bestFit="1" customWidth="1"/>
    <col min="21" max="21" width="17.09765625" bestFit="1" customWidth="1"/>
    <col min="22" max="22" width="22.19921875" bestFit="1" customWidth="1"/>
    <col min="23" max="23" width="19.69921875" bestFit="1" customWidth="1"/>
    <col min="24" max="24" width="7.09765625" bestFit="1" customWidth="1"/>
    <col min="25" max="25" width="20.296875" bestFit="1" customWidth="1"/>
    <col min="26" max="26" width="24.19921875" bestFit="1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 t="s">
        <v>26</v>
      </c>
      <c r="B2" t="s">
        <v>27</v>
      </c>
      <c r="C2" t="str">
        <f>"020301"</f>
        <v>020301</v>
      </c>
      <c r="D2">
        <v>1</v>
      </c>
      <c r="E2">
        <v>2140</v>
      </c>
      <c r="F2">
        <v>1800</v>
      </c>
      <c r="G2">
        <v>556</v>
      </c>
      <c r="H2">
        <v>1244</v>
      </c>
      <c r="I2">
        <v>0</v>
      </c>
      <c r="J2">
        <v>24</v>
      </c>
      <c r="K2">
        <v>5</v>
      </c>
      <c r="L2">
        <v>5</v>
      </c>
      <c r="M2">
        <v>0</v>
      </c>
      <c r="N2">
        <v>0</v>
      </c>
      <c r="O2">
        <v>0</v>
      </c>
      <c r="P2">
        <v>0</v>
      </c>
      <c r="Q2">
        <v>5</v>
      </c>
      <c r="R2">
        <v>1249</v>
      </c>
      <c r="S2">
        <v>5</v>
      </c>
      <c r="T2">
        <v>0</v>
      </c>
      <c r="U2">
        <v>1249</v>
      </c>
      <c r="V2">
        <v>23</v>
      </c>
      <c r="W2">
        <v>1226</v>
      </c>
      <c r="X2">
        <v>1226</v>
      </c>
      <c r="Y2">
        <v>615</v>
      </c>
      <c r="Z2">
        <v>611</v>
      </c>
    </row>
    <row r="3" spans="1:26">
      <c r="A3" t="s">
        <v>26</v>
      </c>
      <c r="B3" t="s">
        <v>27</v>
      </c>
      <c r="C3" t="str">
        <f>"020301"</f>
        <v>020301</v>
      </c>
      <c r="D3">
        <v>2</v>
      </c>
      <c r="E3">
        <v>2136</v>
      </c>
      <c r="F3">
        <v>1798</v>
      </c>
      <c r="G3">
        <v>633</v>
      </c>
      <c r="H3">
        <v>1165</v>
      </c>
      <c r="I3">
        <v>1</v>
      </c>
      <c r="J3">
        <v>24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1161</v>
      </c>
      <c r="S3">
        <v>0</v>
      </c>
      <c r="T3">
        <v>0</v>
      </c>
      <c r="U3">
        <v>1161</v>
      </c>
      <c r="V3">
        <v>15</v>
      </c>
      <c r="W3">
        <v>1146</v>
      </c>
      <c r="X3">
        <v>1146</v>
      </c>
      <c r="Y3">
        <v>561</v>
      </c>
      <c r="Z3">
        <v>585</v>
      </c>
    </row>
    <row r="4" spans="1:26">
      <c r="A4" t="s">
        <v>26</v>
      </c>
      <c r="B4" t="s">
        <v>27</v>
      </c>
      <c r="C4" t="str">
        <f>"020301"</f>
        <v>020301</v>
      </c>
      <c r="D4">
        <v>3</v>
      </c>
      <c r="E4">
        <v>2313</v>
      </c>
      <c r="F4">
        <v>2000</v>
      </c>
      <c r="G4">
        <v>789</v>
      </c>
      <c r="H4">
        <v>1211</v>
      </c>
      <c r="I4">
        <v>0</v>
      </c>
      <c r="J4">
        <v>14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1211</v>
      </c>
      <c r="S4">
        <v>0</v>
      </c>
      <c r="T4">
        <v>0</v>
      </c>
      <c r="U4">
        <v>1211</v>
      </c>
      <c r="V4">
        <v>22</v>
      </c>
      <c r="W4">
        <v>1189</v>
      </c>
      <c r="X4">
        <v>1189</v>
      </c>
      <c r="Y4">
        <v>630</v>
      </c>
      <c r="Z4">
        <v>559</v>
      </c>
    </row>
    <row r="5" spans="1:26">
      <c r="A5" t="s">
        <v>26</v>
      </c>
      <c r="B5" t="s">
        <v>27</v>
      </c>
      <c r="C5" t="str">
        <f>"020301"</f>
        <v>020301</v>
      </c>
      <c r="D5">
        <v>4</v>
      </c>
      <c r="E5">
        <v>2172</v>
      </c>
      <c r="F5">
        <v>1900</v>
      </c>
      <c r="G5">
        <v>867</v>
      </c>
      <c r="H5">
        <v>1033</v>
      </c>
      <c r="I5">
        <v>0</v>
      </c>
      <c r="J5">
        <v>22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1033</v>
      </c>
      <c r="S5">
        <v>0</v>
      </c>
      <c r="T5">
        <v>0</v>
      </c>
      <c r="U5">
        <v>1033</v>
      </c>
      <c r="V5">
        <v>12</v>
      </c>
      <c r="W5">
        <v>1021</v>
      </c>
      <c r="X5">
        <v>1021</v>
      </c>
      <c r="Y5">
        <v>516</v>
      </c>
      <c r="Z5">
        <v>505</v>
      </c>
    </row>
    <row r="6" spans="1:26">
      <c r="A6" t="s">
        <v>26</v>
      </c>
      <c r="B6" t="s">
        <v>27</v>
      </c>
      <c r="C6" t="str">
        <f>"020301"</f>
        <v>020301</v>
      </c>
      <c r="D6">
        <v>5</v>
      </c>
      <c r="E6">
        <v>1122</v>
      </c>
      <c r="F6">
        <v>1000</v>
      </c>
      <c r="G6">
        <v>352</v>
      </c>
      <c r="H6">
        <v>648</v>
      </c>
      <c r="I6">
        <v>0</v>
      </c>
      <c r="J6">
        <v>8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648</v>
      </c>
      <c r="S6">
        <v>0</v>
      </c>
      <c r="T6">
        <v>0</v>
      </c>
      <c r="U6">
        <v>648</v>
      </c>
      <c r="V6">
        <v>5</v>
      </c>
      <c r="W6">
        <v>643</v>
      </c>
      <c r="X6">
        <v>643</v>
      </c>
      <c r="Y6">
        <v>346</v>
      </c>
      <c r="Z6">
        <v>297</v>
      </c>
    </row>
    <row r="7" spans="1:26">
      <c r="A7" t="s">
        <v>26</v>
      </c>
      <c r="B7" t="s">
        <v>27</v>
      </c>
      <c r="C7" t="str">
        <f>"020301"</f>
        <v>020301</v>
      </c>
      <c r="D7">
        <v>6</v>
      </c>
      <c r="E7">
        <v>1382</v>
      </c>
      <c r="F7">
        <v>1200</v>
      </c>
      <c r="G7">
        <v>382</v>
      </c>
      <c r="H7">
        <v>818</v>
      </c>
      <c r="I7">
        <v>0</v>
      </c>
      <c r="J7">
        <v>13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818</v>
      </c>
      <c r="S7">
        <v>0</v>
      </c>
      <c r="T7">
        <v>0</v>
      </c>
      <c r="U7">
        <v>818</v>
      </c>
      <c r="V7">
        <v>9</v>
      </c>
      <c r="W7">
        <v>809</v>
      </c>
      <c r="X7">
        <v>809</v>
      </c>
      <c r="Y7">
        <v>393</v>
      </c>
      <c r="Z7">
        <v>416</v>
      </c>
    </row>
    <row r="8" spans="1:26">
      <c r="A8" t="s">
        <v>26</v>
      </c>
      <c r="B8" t="s">
        <v>27</v>
      </c>
      <c r="C8" t="str">
        <f>"020301"</f>
        <v>020301</v>
      </c>
      <c r="D8">
        <v>7</v>
      </c>
      <c r="E8">
        <v>1440</v>
      </c>
      <c r="F8">
        <v>1200</v>
      </c>
      <c r="G8">
        <v>413</v>
      </c>
      <c r="H8">
        <v>787</v>
      </c>
      <c r="I8">
        <v>0</v>
      </c>
      <c r="J8">
        <v>10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787</v>
      </c>
      <c r="S8">
        <v>0</v>
      </c>
      <c r="T8">
        <v>0</v>
      </c>
      <c r="U8">
        <v>787</v>
      </c>
      <c r="V8">
        <v>5</v>
      </c>
      <c r="W8">
        <v>782</v>
      </c>
      <c r="X8">
        <v>782</v>
      </c>
      <c r="Y8">
        <v>387</v>
      </c>
      <c r="Z8">
        <v>395</v>
      </c>
    </row>
    <row r="9" spans="1:26">
      <c r="A9" t="s">
        <v>26</v>
      </c>
      <c r="B9" t="s">
        <v>27</v>
      </c>
      <c r="C9" t="str">
        <f>"020301"</f>
        <v>020301</v>
      </c>
      <c r="D9">
        <v>8</v>
      </c>
      <c r="E9">
        <v>1187</v>
      </c>
      <c r="F9">
        <v>1000</v>
      </c>
      <c r="G9">
        <v>372</v>
      </c>
      <c r="H9">
        <v>628</v>
      </c>
      <c r="I9">
        <v>1</v>
      </c>
      <c r="J9">
        <v>8</v>
      </c>
      <c r="K9">
        <v>11</v>
      </c>
      <c r="L9">
        <v>9</v>
      </c>
      <c r="M9">
        <v>0</v>
      </c>
      <c r="N9">
        <v>0</v>
      </c>
      <c r="O9">
        <v>0</v>
      </c>
      <c r="P9">
        <v>1</v>
      </c>
      <c r="Q9">
        <v>8</v>
      </c>
      <c r="R9">
        <v>636</v>
      </c>
      <c r="S9">
        <v>8</v>
      </c>
      <c r="T9">
        <v>0</v>
      </c>
      <c r="U9">
        <v>636</v>
      </c>
      <c r="V9">
        <v>5</v>
      </c>
      <c r="W9">
        <v>631</v>
      </c>
      <c r="X9">
        <v>631</v>
      </c>
      <c r="Y9">
        <v>307</v>
      </c>
      <c r="Z9">
        <v>324</v>
      </c>
    </row>
    <row r="10" spans="1:26">
      <c r="A10" t="s">
        <v>26</v>
      </c>
      <c r="B10" t="s">
        <v>27</v>
      </c>
      <c r="C10" t="str">
        <f>"020301"</f>
        <v>020301</v>
      </c>
      <c r="D10">
        <v>9</v>
      </c>
      <c r="E10">
        <v>1129</v>
      </c>
      <c r="F10">
        <v>1000</v>
      </c>
      <c r="G10">
        <v>355</v>
      </c>
      <c r="H10">
        <v>645</v>
      </c>
      <c r="I10">
        <v>0</v>
      </c>
      <c r="J10">
        <v>7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645</v>
      </c>
      <c r="S10">
        <v>0</v>
      </c>
      <c r="T10">
        <v>0</v>
      </c>
      <c r="U10">
        <v>645</v>
      </c>
      <c r="V10">
        <v>14</v>
      </c>
      <c r="W10">
        <v>631</v>
      </c>
      <c r="X10">
        <v>631</v>
      </c>
      <c r="Y10">
        <v>291</v>
      </c>
      <c r="Z10">
        <v>340</v>
      </c>
    </row>
    <row r="11" spans="1:26">
      <c r="A11" t="s">
        <v>26</v>
      </c>
      <c r="B11" t="s">
        <v>27</v>
      </c>
      <c r="C11" t="str">
        <f>"020301"</f>
        <v>020301</v>
      </c>
      <c r="D11">
        <v>10</v>
      </c>
      <c r="E11">
        <v>1310</v>
      </c>
      <c r="F11">
        <v>1100</v>
      </c>
      <c r="G11">
        <v>384</v>
      </c>
      <c r="H11">
        <v>716</v>
      </c>
      <c r="I11">
        <v>1</v>
      </c>
      <c r="J11">
        <v>4</v>
      </c>
      <c r="K11">
        <v>5</v>
      </c>
      <c r="L11">
        <v>5</v>
      </c>
      <c r="M11">
        <v>0</v>
      </c>
      <c r="N11">
        <v>0</v>
      </c>
      <c r="O11">
        <v>0</v>
      </c>
      <c r="P11">
        <v>0</v>
      </c>
      <c r="Q11">
        <v>5</v>
      </c>
      <c r="R11">
        <v>721</v>
      </c>
      <c r="S11">
        <v>5</v>
      </c>
      <c r="T11">
        <v>0</v>
      </c>
      <c r="U11">
        <v>721</v>
      </c>
      <c r="V11">
        <v>9</v>
      </c>
      <c r="W11">
        <v>712</v>
      </c>
      <c r="X11">
        <v>712</v>
      </c>
      <c r="Y11">
        <v>340</v>
      </c>
      <c r="Z11">
        <v>372</v>
      </c>
    </row>
    <row r="12" spans="1:26">
      <c r="A12" t="s">
        <v>26</v>
      </c>
      <c r="B12" t="s">
        <v>27</v>
      </c>
      <c r="C12" t="str">
        <f>"020301"</f>
        <v>020301</v>
      </c>
      <c r="D12">
        <v>11</v>
      </c>
      <c r="E12">
        <v>747</v>
      </c>
      <c r="F12">
        <v>600</v>
      </c>
      <c r="G12">
        <v>161</v>
      </c>
      <c r="H12">
        <v>439</v>
      </c>
      <c r="I12">
        <v>1</v>
      </c>
      <c r="J12">
        <v>8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439</v>
      </c>
      <c r="S12">
        <v>0</v>
      </c>
      <c r="T12">
        <v>0</v>
      </c>
      <c r="U12">
        <v>439</v>
      </c>
      <c r="V12">
        <v>4</v>
      </c>
      <c r="W12">
        <v>435</v>
      </c>
      <c r="X12">
        <v>435</v>
      </c>
      <c r="Y12">
        <v>243</v>
      </c>
      <c r="Z12">
        <v>192</v>
      </c>
    </row>
    <row r="13" spans="1:26">
      <c r="A13" t="s">
        <v>26</v>
      </c>
      <c r="B13" t="s">
        <v>27</v>
      </c>
      <c r="C13" t="str">
        <f>"020301"</f>
        <v>020301</v>
      </c>
      <c r="D13">
        <v>12</v>
      </c>
      <c r="E13">
        <v>1459</v>
      </c>
      <c r="F13">
        <v>1300</v>
      </c>
      <c r="G13">
        <v>460</v>
      </c>
      <c r="H13">
        <v>840</v>
      </c>
      <c r="I13">
        <v>0</v>
      </c>
      <c r="J13">
        <v>11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840</v>
      </c>
      <c r="S13">
        <v>0</v>
      </c>
      <c r="T13">
        <v>0</v>
      </c>
      <c r="U13">
        <v>840</v>
      </c>
      <c r="V13">
        <v>6</v>
      </c>
      <c r="W13">
        <v>834</v>
      </c>
      <c r="X13">
        <v>834</v>
      </c>
      <c r="Y13">
        <v>381</v>
      </c>
      <c r="Z13">
        <v>453</v>
      </c>
    </row>
    <row r="14" spans="1:26">
      <c r="A14" t="s">
        <v>26</v>
      </c>
      <c r="B14" t="s">
        <v>27</v>
      </c>
      <c r="C14" t="str">
        <f>"020301"</f>
        <v>020301</v>
      </c>
      <c r="D14">
        <v>13</v>
      </c>
      <c r="E14">
        <v>2140</v>
      </c>
      <c r="F14">
        <v>1800</v>
      </c>
      <c r="G14">
        <v>624</v>
      </c>
      <c r="H14">
        <v>1175</v>
      </c>
      <c r="I14">
        <v>0</v>
      </c>
      <c r="J14">
        <v>12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1176</v>
      </c>
      <c r="S14">
        <v>0</v>
      </c>
      <c r="T14">
        <v>0</v>
      </c>
      <c r="U14">
        <v>1176</v>
      </c>
      <c r="V14">
        <v>24</v>
      </c>
      <c r="W14">
        <v>1152</v>
      </c>
      <c r="X14">
        <v>1152</v>
      </c>
      <c r="Y14">
        <v>624</v>
      </c>
      <c r="Z14">
        <v>528</v>
      </c>
    </row>
    <row r="15" spans="1:26">
      <c r="A15" t="s">
        <v>26</v>
      </c>
      <c r="B15" t="s">
        <v>27</v>
      </c>
      <c r="C15" t="str">
        <f>"020301"</f>
        <v>020301</v>
      </c>
      <c r="D15">
        <v>14</v>
      </c>
      <c r="E15">
        <v>2094</v>
      </c>
      <c r="F15">
        <v>1800</v>
      </c>
      <c r="G15">
        <v>661</v>
      </c>
      <c r="H15">
        <v>1139</v>
      </c>
      <c r="I15">
        <v>0</v>
      </c>
      <c r="J15">
        <v>11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1139</v>
      </c>
      <c r="S15">
        <v>0</v>
      </c>
      <c r="T15">
        <v>0</v>
      </c>
      <c r="U15">
        <v>1139</v>
      </c>
      <c r="V15">
        <v>12</v>
      </c>
      <c r="W15">
        <v>1127</v>
      </c>
      <c r="X15">
        <v>1127</v>
      </c>
      <c r="Y15">
        <v>581</v>
      </c>
      <c r="Z15">
        <v>546</v>
      </c>
    </row>
    <row r="16" spans="1:26">
      <c r="A16" t="s">
        <v>26</v>
      </c>
      <c r="B16" t="s">
        <v>27</v>
      </c>
      <c r="C16" t="str">
        <f>"020301"</f>
        <v>020301</v>
      </c>
      <c r="D16">
        <v>15</v>
      </c>
      <c r="E16">
        <v>2096</v>
      </c>
      <c r="F16">
        <v>1800</v>
      </c>
      <c r="G16">
        <v>583</v>
      </c>
      <c r="H16">
        <v>1217</v>
      </c>
      <c r="I16">
        <v>0</v>
      </c>
      <c r="J16">
        <v>13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1217</v>
      </c>
      <c r="S16">
        <v>0</v>
      </c>
      <c r="T16">
        <v>0</v>
      </c>
      <c r="U16">
        <v>1217</v>
      </c>
      <c r="V16">
        <v>23</v>
      </c>
      <c r="W16">
        <v>1194</v>
      </c>
      <c r="X16">
        <v>1194</v>
      </c>
      <c r="Y16">
        <v>558</v>
      </c>
      <c r="Z16">
        <v>636</v>
      </c>
    </row>
    <row r="17" spans="1:26">
      <c r="A17" t="s">
        <v>26</v>
      </c>
      <c r="B17" t="s">
        <v>27</v>
      </c>
      <c r="C17" t="str">
        <f>"020301"</f>
        <v>020301</v>
      </c>
      <c r="D17">
        <v>16</v>
      </c>
      <c r="E17">
        <v>2144</v>
      </c>
      <c r="F17">
        <v>1905</v>
      </c>
      <c r="G17">
        <v>716</v>
      </c>
      <c r="H17">
        <v>1189</v>
      </c>
      <c r="I17">
        <v>0</v>
      </c>
      <c r="J17">
        <v>8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1189</v>
      </c>
      <c r="S17">
        <v>0</v>
      </c>
      <c r="T17">
        <v>0</v>
      </c>
      <c r="U17">
        <v>1189</v>
      </c>
      <c r="V17">
        <v>15</v>
      </c>
      <c r="W17">
        <v>1174</v>
      </c>
      <c r="X17">
        <v>1174</v>
      </c>
      <c r="Y17">
        <v>596</v>
      </c>
      <c r="Z17">
        <v>578</v>
      </c>
    </row>
    <row r="18" spans="1:26">
      <c r="A18" t="s">
        <v>26</v>
      </c>
      <c r="B18" t="s">
        <v>27</v>
      </c>
      <c r="C18" t="str">
        <f>"020301"</f>
        <v>020301</v>
      </c>
      <c r="D18">
        <v>17</v>
      </c>
      <c r="E18">
        <v>2190</v>
      </c>
      <c r="F18">
        <v>1903</v>
      </c>
      <c r="G18">
        <v>662</v>
      </c>
      <c r="H18">
        <v>1241</v>
      </c>
      <c r="I18">
        <v>0</v>
      </c>
      <c r="J18">
        <v>11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1241</v>
      </c>
      <c r="S18">
        <v>0</v>
      </c>
      <c r="T18">
        <v>0</v>
      </c>
      <c r="U18">
        <v>1241</v>
      </c>
      <c r="V18">
        <v>15</v>
      </c>
      <c r="W18">
        <v>1226</v>
      </c>
      <c r="X18">
        <v>1226</v>
      </c>
      <c r="Y18">
        <v>625</v>
      </c>
      <c r="Z18">
        <v>601</v>
      </c>
    </row>
    <row r="19" spans="1:26">
      <c r="A19" t="s">
        <v>26</v>
      </c>
      <c r="B19" t="s">
        <v>27</v>
      </c>
      <c r="C19" t="str">
        <f>"020301"</f>
        <v>020301</v>
      </c>
      <c r="D19">
        <v>18</v>
      </c>
      <c r="E19">
        <v>1911</v>
      </c>
      <c r="F19">
        <v>1700</v>
      </c>
      <c r="G19">
        <v>545</v>
      </c>
      <c r="H19">
        <v>1155</v>
      </c>
      <c r="I19">
        <v>0</v>
      </c>
      <c r="J19">
        <v>10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1155</v>
      </c>
      <c r="S19">
        <v>0</v>
      </c>
      <c r="T19">
        <v>0</v>
      </c>
      <c r="U19">
        <v>1155</v>
      </c>
      <c r="V19">
        <v>6</v>
      </c>
      <c r="W19">
        <v>1149</v>
      </c>
      <c r="X19">
        <v>1149</v>
      </c>
      <c r="Y19">
        <v>611</v>
      </c>
      <c r="Z19">
        <v>538</v>
      </c>
    </row>
    <row r="20" spans="1:26">
      <c r="A20" t="s">
        <v>26</v>
      </c>
      <c r="B20" t="s">
        <v>27</v>
      </c>
      <c r="C20" t="str">
        <f>"020301"</f>
        <v>020301</v>
      </c>
      <c r="D20">
        <v>19</v>
      </c>
      <c r="E20">
        <v>2299</v>
      </c>
      <c r="F20">
        <v>2003</v>
      </c>
      <c r="G20">
        <v>757</v>
      </c>
      <c r="H20">
        <v>1246</v>
      </c>
      <c r="I20">
        <v>1</v>
      </c>
      <c r="J20">
        <v>12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1246</v>
      </c>
      <c r="S20">
        <v>0</v>
      </c>
      <c r="T20">
        <v>0</v>
      </c>
      <c r="U20">
        <v>1246</v>
      </c>
      <c r="V20">
        <v>11</v>
      </c>
      <c r="W20">
        <v>1235</v>
      </c>
      <c r="X20">
        <v>1235</v>
      </c>
      <c r="Y20">
        <v>606</v>
      </c>
      <c r="Z20">
        <v>629</v>
      </c>
    </row>
    <row r="21" spans="1:26">
      <c r="A21" t="s">
        <v>26</v>
      </c>
      <c r="B21" t="s">
        <v>27</v>
      </c>
      <c r="C21" t="str">
        <f>"020301"</f>
        <v>020301</v>
      </c>
      <c r="D21">
        <v>20</v>
      </c>
      <c r="E21">
        <v>1397</v>
      </c>
      <c r="F21">
        <v>1197</v>
      </c>
      <c r="G21">
        <v>438</v>
      </c>
      <c r="H21">
        <v>759</v>
      </c>
      <c r="I21">
        <v>0</v>
      </c>
      <c r="J21">
        <v>11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759</v>
      </c>
      <c r="S21">
        <v>0</v>
      </c>
      <c r="T21">
        <v>0</v>
      </c>
      <c r="U21">
        <v>759</v>
      </c>
      <c r="V21">
        <v>7</v>
      </c>
      <c r="W21">
        <v>752</v>
      </c>
      <c r="X21">
        <v>752</v>
      </c>
      <c r="Y21">
        <v>378</v>
      </c>
      <c r="Z21">
        <v>374</v>
      </c>
    </row>
    <row r="22" spans="1:26">
      <c r="A22" t="s">
        <v>26</v>
      </c>
      <c r="B22" t="s">
        <v>27</v>
      </c>
      <c r="C22" t="str">
        <f>"020301"</f>
        <v>020301</v>
      </c>
      <c r="D22">
        <v>21</v>
      </c>
      <c r="E22">
        <v>1226</v>
      </c>
      <c r="F22">
        <v>1101</v>
      </c>
      <c r="G22">
        <v>429</v>
      </c>
      <c r="H22">
        <v>672</v>
      </c>
      <c r="I22">
        <v>0</v>
      </c>
      <c r="J22">
        <v>3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672</v>
      </c>
      <c r="S22">
        <v>0</v>
      </c>
      <c r="T22">
        <v>0</v>
      </c>
      <c r="U22">
        <v>672</v>
      </c>
      <c r="V22">
        <v>9</v>
      </c>
      <c r="W22">
        <v>663</v>
      </c>
      <c r="X22">
        <v>663</v>
      </c>
      <c r="Y22">
        <v>362</v>
      </c>
      <c r="Z22">
        <v>301</v>
      </c>
    </row>
    <row r="23" spans="1:26">
      <c r="A23" t="s">
        <v>26</v>
      </c>
      <c r="B23" t="s">
        <v>27</v>
      </c>
      <c r="C23" t="str">
        <f>"020301"</f>
        <v>020301</v>
      </c>
      <c r="D23">
        <v>22</v>
      </c>
      <c r="E23">
        <v>1258</v>
      </c>
      <c r="F23">
        <v>1101</v>
      </c>
      <c r="G23">
        <v>427</v>
      </c>
      <c r="H23">
        <v>674</v>
      </c>
      <c r="I23">
        <v>0</v>
      </c>
      <c r="J23">
        <v>2</v>
      </c>
      <c r="K23">
        <v>3</v>
      </c>
      <c r="L23">
        <v>3</v>
      </c>
      <c r="M23">
        <v>0</v>
      </c>
      <c r="N23">
        <v>0</v>
      </c>
      <c r="O23">
        <v>0</v>
      </c>
      <c r="P23">
        <v>0</v>
      </c>
      <c r="Q23">
        <v>3</v>
      </c>
      <c r="R23">
        <v>677</v>
      </c>
      <c r="S23">
        <v>3</v>
      </c>
      <c r="T23">
        <v>0</v>
      </c>
      <c r="U23">
        <v>677</v>
      </c>
      <c r="V23">
        <v>10</v>
      </c>
      <c r="W23">
        <v>667</v>
      </c>
      <c r="X23">
        <v>667</v>
      </c>
      <c r="Y23">
        <v>341</v>
      </c>
      <c r="Z23">
        <v>326</v>
      </c>
    </row>
    <row r="24" spans="1:26">
      <c r="A24" t="s">
        <v>26</v>
      </c>
      <c r="B24" t="s">
        <v>27</v>
      </c>
      <c r="C24" t="str">
        <f>"020301"</f>
        <v>020301</v>
      </c>
      <c r="D24">
        <v>23</v>
      </c>
      <c r="E24">
        <v>1149</v>
      </c>
      <c r="F24">
        <v>1002</v>
      </c>
      <c r="G24">
        <v>401</v>
      </c>
      <c r="H24">
        <v>601</v>
      </c>
      <c r="I24">
        <v>0</v>
      </c>
      <c r="J24">
        <v>4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600</v>
      </c>
      <c r="S24">
        <v>0</v>
      </c>
      <c r="T24">
        <v>1</v>
      </c>
      <c r="U24">
        <v>599</v>
      </c>
      <c r="V24">
        <v>9</v>
      </c>
      <c r="W24">
        <v>590</v>
      </c>
      <c r="X24">
        <v>590</v>
      </c>
      <c r="Y24">
        <v>297</v>
      </c>
      <c r="Z24">
        <v>293</v>
      </c>
    </row>
    <row r="25" spans="1:26">
      <c r="A25" t="s">
        <v>26</v>
      </c>
      <c r="B25" t="s">
        <v>27</v>
      </c>
      <c r="C25" t="str">
        <f>"020301"</f>
        <v>020301</v>
      </c>
      <c r="D25">
        <v>24</v>
      </c>
      <c r="E25">
        <v>994</v>
      </c>
      <c r="F25">
        <v>900</v>
      </c>
      <c r="G25">
        <v>380</v>
      </c>
      <c r="H25">
        <v>520</v>
      </c>
      <c r="I25">
        <v>0</v>
      </c>
      <c r="J25">
        <v>6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520</v>
      </c>
      <c r="S25">
        <v>0</v>
      </c>
      <c r="T25">
        <v>0</v>
      </c>
      <c r="U25">
        <v>520</v>
      </c>
      <c r="V25">
        <v>10</v>
      </c>
      <c r="W25">
        <v>510</v>
      </c>
      <c r="X25">
        <v>510</v>
      </c>
      <c r="Y25">
        <v>275</v>
      </c>
      <c r="Z25">
        <v>235</v>
      </c>
    </row>
    <row r="26" spans="1:26">
      <c r="A26" t="s">
        <v>26</v>
      </c>
      <c r="B26" t="s">
        <v>27</v>
      </c>
      <c r="C26" t="str">
        <f>"020301"</f>
        <v>020301</v>
      </c>
      <c r="D26">
        <v>25</v>
      </c>
      <c r="E26">
        <v>1541</v>
      </c>
      <c r="F26">
        <v>1300</v>
      </c>
      <c r="G26">
        <v>504</v>
      </c>
      <c r="H26">
        <v>796</v>
      </c>
      <c r="I26">
        <v>0</v>
      </c>
      <c r="J26">
        <v>9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795</v>
      </c>
      <c r="S26">
        <v>0</v>
      </c>
      <c r="T26">
        <v>0</v>
      </c>
      <c r="U26">
        <v>795</v>
      </c>
      <c r="V26">
        <v>13</v>
      </c>
      <c r="W26">
        <v>782</v>
      </c>
      <c r="X26">
        <v>782</v>
      </c>
      <c r="Y26">
        <v>414</v>
      </c>
      <c r="Z26">
        <v>368</v>
      </c>
    </row>
    <row r="27" spans="1:26">
      <c r="A27" t="s">
        <v>26</v>
      </c>
      <c r="B27" t="s">
        <v>27</v>
      </c>
      <c r="C27" t="str">
        <f>"020301"</f>
        <v>020301</v>
      </c>
      <c r="D27">
        <v>26</v>
      </c>
      <c r="E27">
        <v>1140</v>
      </c>
      <c r="F27">
        <v>1000</v>
      </c>
      <c r="G27">
        <v>281</v>
      </c>
      <c r="H27">
        <v>721</v>
      </c>
      <c r="I27">
        <v>0</v>
      </c>
      <c r="J27">
        <v>8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721</v>
      </c>
      <c r="S27">
        <v>0</v>
      </c>
      <c r="T27">
        <v>0</v>
      </c>
      <c r="U27">
        <v>721</v>
      </c>
      <c r="V27">
        <v>9</v>
      </c>
      <c r="W27">
        <v>712</v>
      </c>
      <c r="X27">
        <v>712</v>
      </c>
      <c r="Y27">
        <v>342</v>
      </c>
      <c r="Z27">
        <v>370</v>
      </c>
    </row>
    <row r="28" spans="1:26">
      <c r="A28" t="s">
        <v>26</v>
      </c>
      <c r="B28" t="s">
        <v>27</v>
      </c>
      <c r="C28" t="str">
        <f>"020301"</f>
        <v>020301</v>
      </c>
      <c r="D28">
        <v>27</v>
      </c>
      <c r="E28">
        <v>1317</v>
      </c>
      <c r="F28">
        <v>1100</v>
      </c>
      <c r="G28">
        <v>417</v>
      </c>
      <c r="H28">
        <v>683</v>
      </c>
      <c r="I28">
        <v>0</v>
      </c>
      <c r="J28">
        <v>7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683</v>
      </c>
      <c r="S28">
        <v>0</v>
      </c>
      <c r="T28">
        <v>0</v>
      </c>
      <c r="U28">
        <v>683</v>
      </c>
      <c r="V28">
        <v>10</v>
      </c>
      <c r="W28">
        <v>673</v>
      </c>
      <c r="X28">
        <v>673</v>
      </c>
      <c r="Y28">
        <v>374</v>
      </c>
      <c r="Z28">
        <v>299</v>
      </c>
    </row>
    <row r="29" spans="1:26">
      <c r="A29" t="s">
        <v>26</v>
      </c>
      <c r="B29" t="s">
        <v>27</v>
      </c>
      <c r="C29" t="str">
        <f>"020301"</f>
        <v>020301</v>
      </c>
      <c r="D29">
        <v>28</v>
      </c>
      <c r="E29">
        <v>1418</v>
      </c>
      <c r="F29">
        <v>1202</v>
      </c>
      <c r="G29">
        <v>376</v>
      </c>
      <c r="H29">
        <v>826</v>
      </c>
      <c r="I29">
        <v>0</v>
      </c>
      <c r="J29">
        <v>6</v>
      </c>
      <c r="K29">
        <v>1</v>
      </c>
      <c r="L29">
        <v>1</v>
      </c>
      <c r="M29">
        <v>0</v>
      </c>
      <c r="N29">
        <v>0</v>
      </c>
      <c r="O29">
        <v>0</v>
      </c>
      <c r="P29">
        <v>0</v>
      </c>
      <c r="Q29">
        <v>1</v>
      </c>
      <c r="R29">
        <v>827</v>
      </c>
      <c r="S29">
        <v>1</v>
      </c>
      <c r="T29">
        <v>0</v>
      </c>
      <c r="U29">
        <v>827</v>
      </c>
      <c r="V29">
        <v>8</v>
      </c>
      <c r="W29">
        <v>819</v>
      </c>
      <c r="X29">
        <v>819</v>
      </c>
      <c r="Y29">
        <v>409</v>
      </c>
      <c r="Z29">
        <v>410</v>
      </c>
    </row>
    <row r="30" spans="1:26">
      <c r="A30" t="s">
        <v>26</v>
      </c>
      <c r="B30" t="s">
        <v>27</v>
      </c>
      <c r="C30" t="str">
        <f>"020301"</f>
        <v>020301</v>
      </c>
      <c r="D30">
        <v>29</v>
      </c>
      <c r="E30">
        <v>917</v>
      </c>
      <c r="F30">
        <v>801</v>
      </c>
      <c r="G30">
        <v>279</v>
      </c>
      <c r="H30">
        <v>522</v>
      </c>
      <c r="I30">
        <v>0</v>
      </c>
      <c r="J30">
        <v>5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522</v>
      </c>
      <c r="S30">
        <v>0</v>
      </c>
      <c r="T30">
        <v>0</v>
      </c>
      <c r="U30">
        <v>522</v>
      </c>
      <c r="V30">
        <v>5</v>
      </c>
      <c r="W30">
        <v>517</v>
      </c>
      <c r="X30">
        <v>517</v>
      </c>
      <c r="Y30">
        <v>313</v>
      </c>
      <c r="Z30">
        <v>204</v>
      </c>
    </row>
    <row r="31" spans="1:26">
      <c r="A31" t="s">
        <v>26</v>
      </c>
      <c r="B31" t="s">
        <v>27</v>
      </c>
      <c r="C31" t="str">
        <f>"020301"</f>
        <v>020301</v>
      </c>
      <c r="D31">
        <v>30</v>
      </c>
      <c r="E31">
        <v>491</v>
      </c>
      <c r="F31">
        <v>400</v>
      </c>
      <c r="G31">
        <v>98</v>
      </c>
      <c r="H31">
        <v>302</v>
      </c>
      <c r="I31">
        <v>0</v>
      </c>
      <c r="J31">
        <v>6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302</v>
      </c>
      <c r="S31">
        <v>0</v>
      </c>
      <c r="T31">
        <v>0</v>
      </c>
      <c r="U31">
        <v>302</v>
      </c>
      <c r="V31">
        <v>3</v>
      </c>
      <c r="W31">
        <v>299</v>
      </c>
      <c r="X31">
        <v>299</v>
      </c>
      <c r="Y31">
        <v>149</v>
      </c>
      <c r="Z31">
        <v>150</v>
      </c>
    </row>
    <row r="32" spans="1:26">
      <c r="A32" t="s">
        <v>26</v>
      </c>
      <c r="B32" t="s">
        <v>27</v>
      </c>
      <c r="C32" t="str">
        <f>"020301"</f>
        <v>020301</v>
      </c>
      <c r="D32">
        <v>31</v>
      </c>
      <c r="E32">
        <v>1984</v>
      </c>
      <c r="F32">
        <v>1701</v>
      </c>
      <c r="G32">
        <v>525</v>
      </c>
      <c r="H32">
        <v>1176</v>
      </c>
      <c r="I32">
        <v>0</v>
      </c>
      <c r="J32">
        <v>11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1176</v>
      </c>
      <c r="S32">
        <v>0</v>
      </c>
      <c r="T32">
        <v>0</v>
      </c>
      <c r="U32">
        <v>1176</v>
      </c>
      <c r="V32">
        <v>21</v>
      </c>
      <c r="W32">
        <v>1155</v>
      </c>
      <c r="X32">
        <v>1155</v>
      </c>
      <c r="Y32">
        <v>658</v>
      </c>
      <c r="Z32">
        <v>497</v>
      </c>
    </row>
    <row r="33" spans="1:26">
      <c r="A33" t="s">
        <v>26</v>
      </c>
      <c r="B33" t="s">
        <v>27</v>
      </c>
      <c r="C33" t="str">
        <f>"020301"</f>
        <v>020301</v>
      </c>
      <c r="D33">
        <v>32</v>
      </c>
      <c r="E33">
        <v>1305</v>
      </c>
      <c r="F33">
        <v>1102</v>
      </c>
      <c r="G33">
        <v>355</v>
      </c>
      <c r="H33">
        <v>747</v>
      </c>
      <c r="I33">
        <v>0</v>
      </c>
      <c r="J33">
        <v>5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747</v>
      </c>
      <c r="S33">
        <v>0</v>
      </c>
      <c r="T33">
        <v>0</v>
      </c>
      <c r="U33">
        <v>747</v>
      </c>
      <c r="V33">
        <v>11</v>
      </c>
      <c r="W33">
        <v>736</v>
      </c>
      <c r="X33">
        <v>736</v>
      </c>
      <c r="Y33">
        <v>411</v>
      </c>
      <c r="Z33">
        <v>325</v>
      </c>
    </row>
    <row r="34" spans="1:26">
      <c r="A34" t="s">
        <v>26</v>
      </c>
      <c r="B34" t="s">
        <v>27</v>
      </c>
      <c r="C34" t="str">
        <f>"020301"</f>
        <v>020301</v>
      </c>
      <c r="D34">
        <v>33</v>
      </c>
      <c r="E34">
        <v>1147</v>
      </c>
      <c r="F34">
        <v>1002</v>
      </c>
      <c r="G34">
        <v>418</v>
      </c>
      <c r="H34">
        <v>584</v>
      </c>
      <c r="I34">
        <v>0</v>
      </c>
      <c r="J34">
        <v>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584</v>
      </c>
      <c r="S34">
        <v>0</v>
      </c>
      <c r="T34">
        <v>0</v>
      </c>
      <c r="U34">
        <v>584</v>
      </c>
      <c r="V34">
        <v>11</v>
      </c>
      <c r="W34">
        <v>573</v>
      </c>
      <c r="X34">
        <v>573</v>
      </c>
      <c r="Y34">
        <v>337</v>
      </c>
      <c r="Z34">
        <v>236</v>
      </c>
    </row>
    <row r="35" spans="1:26">
      <c r="A35" t="s">
        <v>26</v>
      </c>
      <c r="B35" t="s">
        <v>27</v>
      </c>
      <c r="C35" t="str">
        <f>"020301"</f>
        <v>020301</v>
      </c>
      <c r="D35">
        <v>34</v>
      </c>
      <c r="E35">
        <v>1365</v>
      </c>
      <c r="F35">
        <v>1202</v>
      </c>
      <c r="G35">
        <v>385</v>
      </c>
      <c r="H35">
        <v>817</v>
      </c>
      <c r="I35">
        <v>0</v>
      </c>
      <c r="J35">
        <v>7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817</v>
      </c>
      <c r="S35">
        <v>0</v>
      </c>
      <c r="T35">
        <v>0</v>
      </c>
      <c r="U35">
        <v>817</v>
      </c>
      <c r="V35">
        <v>10</v>
      </c>
      <c r="W35">
        <v>807</v>
      </c>
      <c r="X35">
        <v>807</v>
      </c>
      <c r="Y35">
        <v>444</v>
      </c>
      <c r="Z35">
        <v>363</v>
      </c>
    </row>
    <row r="36" spans="1:26">
      <c r="A36" t="s">
        <v>26</v>
      </c>
      <c r="B36" t="s">
        <v>27</v>
      </c>
      <c r="C36" t="str">
        <f>"020301"</f>
        <v>020301</v>
      </c>
      <c r="D36">
        <v>35</v>
      </c>
      <c r="E36">
        <v>1187</v>
      </c>
      <c r="F36">
        <v>901</v>
      </c>
      <c r="G36">
        <v>291</v>
      </c>
      <c r="H36">
        <v>610</v>
      </c>
      <c r="I36">
        <v>0</v>
      </c>
      <c r="J36">
        <v>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610</v>
      </c>
      <c r="S36">
        <v>0</v>
      </c>
      <c r="T36">
        <v>0</v>
      </c>
      <c r="U36">
        <v>610</v>
      </c>
      <c r="V36">
        <v>11</v>
      </c>
      <c r="W36">
        <v>599</v>
      </c>
      <c r="X36">
        <v>599</v>
      </c>
      <c r="Y36">
        <v>357</v>
      </c>
      <c r="Z36">
        <v>242</v>
      </c>
    </row>
    <row r="37" spans="1:26">
      <c r="A37" t="s">
        <v>26</v>
      </c>
      <c r="B37" t="s">
        <v>27</v>
      </c>
      <c r="C37" t="str">
        <f>"020301"</f>
        <v>020301</v>
      </c>
      <c r="D37">
        <v>36</v>
      </c>
      <c r="E37">
        <v>317</v>
      </c>
      <c r="F37">
        <v>454</v>
      </c>
      <c r="G37">
        <v>285</v>
      </c>
      <c r="H37">
        <v>169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169</v>
      </c>
      <c r="S37">
        <v>0</v>
      </c>
      <c r="T37">
        <v>0</v>
      </c>
      <c r="U37">
        <v>169</v>
      </c>
      <c r="V37">
        <v>0</v>
      </c>
      <c r="W37">
        <v>169</v>
      </c>
      <c r="X37">
        <v>169</v>
      </c>
      <c r="Y37">
        <v>30</v>
      </c>
      <c r="Z37">
        <v>139</v>
      </c>
    </row>
    <row r="38" spans="1:26">
      <c r="A38" t="s">
        <v>26</v>
      </c>
      <c r="B38" t="s">
        <v>27</v>
      </c>
      <c r="C38" t="str">
        <f>"020301"</f>
        <v>020301</v>
      </c>
      <c r="D38">
        <v>37</v>
      </c>
      <c r="E38">
        <v>96</v>
      </c>
      <c r="F38">
        <v>153</v>
      </c>
      <c r="G38">
        <v>110</v>
      </c>
      <c r="H38">
        <v>43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43</v>
      </c>
      <c r="S38">
        <v>0</v>
      </c>
      <c r="T38">
        <v>0</v>
      </c>
      <c r="U38">
        <v>43</v>
      </c>
      <c r="V38">
        <v>1</v>
      </c>
      <c r="W38">
        <v>42</v>
      </c>
      <c r="X38">
        <v>42</v>
      </c>
      <c r="Y38">
        <v>20</v>
      </c>
      <c r="Z38">
        <v>22</v>
      </c>
    </row>
    <row r="39" spans="1:26">
      <c r="A39" t="s">
        <v>26</v>
      </c>
      <c r="B39" t="s">
        <v>27</v>
      </c>
      <c r="C39" t="str">
        <f>"020301"</f>
        <v>020301</v>
      </c>
      <c r="D39">
        <v>38</v>
      </c>
      <c r="E39">
        <v>287</v>
      </c>
      <c r="F39">
        <v>452</v>
      </c>
      <c r="G39">
        <v>430</v>
      </c>
      <c r="H39">
        <v>22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22</v>
      </c>
      <c r="S39">
        <v>0</v>
      </c>
      <c r="T39">
        <v>0</v>
      </c>
      <c r="U39">
        <v>22</v>
      </c>
      <c r="V39">
        <v>1</v>
      </c>
      <c r="W39">
        <v>21</v>
      </c>
      <c r="X39">
        <v>21</v>
      </c>
      <c r="Y39">
        <v>12</v>
      </c>
      <c r="Z39">
        <v>9</v>
      </c>
    </row>
    <row r="40" spans="1:26">
      <c r="A40" t="s">
        <v>26</v>
      </c>
      <c r="B40" t="s">
        <v>28</v>
      </c>
      <c r="C40" t="str">
        <f>"020302"</f>
        <v>020302</v>
      </c>
      <c r="D40">
        <v>1</v>
      </c>
      <c r="E40">
        <v>1194</v>
      </c>
      <c r="F40">
        <v>1002</v>
      </c>
      <c r="G40">
        <v>285</v>
      </c>
      <c r="H40">
        <v>717</v>
      </c>
      <c r="I40">
        <v>0</v>
      </c>
      <c r="J40">
        <v>4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717</v>
      </c>
      <c r="S40">
        <v>0</v>
      </c>
      <c r="T40">
        <v>0</v>
      </c>
      <c r="U40">
        <v>717</v>
      </c>
      <c r="V40">
        <v>19</v>
      </c>
      <c r="W40">
        <v>698</v>
      </c>
      <c r="X40">
        <v>698</v>
      </c>
      <c r="Y40">
        <v>340</v>
      </c>
      <c r="Z40">
        <v>358</v>
      </c>
    </row>
    <row r="41" spans="1:26">
      <c r="A41" t="s">
        <v>26</v>
      </c>
      <c r="B41" t="s">
        <v>28</v>
      </c>
      <c r="C41" t="str">
        <f>"020302"</f>
        <v>020302</v>
      </c>
      <c r="D41">
        <v>2</v>
      </c>
      <c r="E41">
        <v>1137</v>
      </c>
      <c r="F41">
        <v>1002</v>
      </c>
      <c r="G41">
        <v>395</v>
      </c>
      <c r="H41">
        <v>607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607</v>
      </c>
      <c r="S41">
        <v>0</v>
      </c>
      <c r="T41">
        <v>0</v>
      </c>
      <c r="U41">
        <v>607</v>
      </c>
      <c r="V41">
        <v>4</v>
      </c>
      <c r="W41">
        <v>603</v>
      </c>
      <c r="X41">
        <v>603</v>
      </c>
      <c r="Y41">
        <v>396</v>
      </c>
      <c r="Z41">
        <v>207</v>
      </c>
    </row>
    <row r="42" spans="1:26">
      <c r="A42" t="s">
        <v>26</v>
      </c>
      <c r="B42" t="s">
        <v>28</v>
      </c>
      <c r="C42" t="str">
        <f>"020302"</f>
        <v>020302</v>
      </c>
      <c r="D42">
        <v>3</v>
      </c>
      <c r="E42">
        <v>1889</v>
      </c>
      <c r="F42">
        <v>1603</v>
      </c>
      <c r="G42">
        <v>561</v>
      </c>
      <c r="H42">
        <v>1042</v>
      </c>
      <c r="I42">
        <v>1</v>
      </c>
      <c r="J42">
        <v>13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1042</v>
      </c>
      <c r="S42">
        <v>0</v>
      </c>
      <c r="T42">
        <v>0</v>
      </c>
      <c r="U42">
        <v>1042</v>
      </c>
      <c r="V42">
        <v>21</v>
      </c>
      <c r="W42">
        <v>1021</v>
      </c>
      <c r="X42">
        <v>1021</v>
      </c>
      <c r="Y42">
        <v>599</v>
      </c>
      <c r="Z42">
        <v>422</v>
      </c>
    </row>
    <row r="43" spans="1:26">
      <c r="A43" t="s">
        <v>26</v>
      </c>
      <c r="B43" t="s">
        <v>28</v>
      </c>
      <c r="C43" t="str">
        <f>"020302"</f>
        <v>020302</v>
      </c>
      <c r="D43">
        <v>4</v>
      </c>
      <c r="E43">
        <v>932</v>
      </c>
      <c r="F43">
        <v>800</v>
      </c>
      <c r="G43">
        <v>288</v>
      </c>
      <c r="H43">
        <v>512</v>
      </c>
      <c r="I43">
        <v>1</v>
      </c>
      <c r="J43">
        <v>2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512</v>
      </c>
      <c r="S43">
        <v>0</v>
      </c>
      <c r="T43">
        <v>0</v>
      </c>
      <c r="U43">
        <v>512</v>
      </c>
      <c r="V43">
        <v>6</v>
      </c>
      <c r="W43">
        <v>506</v>
      </c>
      <c r="X43">
        <v>506</v>
      </c>
      <c r="Y43">
        <v>273</v>
      </c>
      <c r="Z43">
        <v>233</v>
      </c>
    </row>
    <row r="44" spans="1:26">
      <c r="A44" t="s">
        <v>26</v>
      </c>
      <c r="B44" t="s">
        <v>29</v>
      </c>
      <c r="C44" t="str">
        <f>"020303"</f>
        <v>020303</v>
      </c>
      <c r="D44">
        <v>1</v>
      </c>
      <c r="E44">
        <v>1320</v>
      </c>
      <c r="F44">
        <v>1103</v>
      </c>
      <c r="G44">
        <v>279</v>
      </c>
      <c r="H44">
        <v>824</v>
      </c>
      <c r="I44">
        <v>1</v>
      </c>
      <c r="J44">
        <v>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824</v>
      </c>
      <c r="S44">
        <v>0</v>
      </c>
      <c r="T44">
        <v>0</v>
      </c>
      <c r="U44">
        <v>824</v>
      </c>
      <c r="V44">
        <v>11</v>
      </c>
      <c r="W44">
        <v>813</v>
      </c>
      <c r="X44">
        <v>813</v>
      </c>
      <c r="Y44">
        <v>514</v>
      </c>
      <c r="Z44">
        <v>299</v>
      </c>
    </row>
    <row r="45" spans="1:26">
      <c r="A45" t="s">
        <v>26</v>
      </c>
      <c r="B45" t="s">
        <v>29</v>
      </c>
      <c r="C45" t="str">
        <f>"020303"</f>
        <v>020303</v>
      </c>
      <c r="D45">
        <v>2</v>
      </c>
      <c r="E45">
        <v>896</v>
      </c>
      <c r="F45">
        <v>800</v>
      </c>
      <c r="G45">
        <v>268</v>
      </c>
      <c r="H45">
        <v>532</v>
      </c>
      <c r="I45">
        <v>0</v>
      </c>
      <c r="J45">
        <v>5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532</v>
      </c>
      <c r="S45">
        <v>0</v>
      </c>
      <c r="T45">
        <v>0</v>
      </c>
      <c r="U45">
        <v>532</v>
      </c>
      <c r="V45">
        <v>8</v>
      </c>
      <c r="W45">
        <v>524</v>
      </c>
      <c r="X45">
        <v>524</v>
      </c>
      <c r="Y45">
        <v>242</v>
      </c>
      <c r="Z45">
        <v>282</v>
      </c>
    </row>
    <row r="46" spans="1:26">
      <c r="A46" t="s">
        <v>26</v>
      </c>
      <c r="B46" t="s">
        <v>29</v>
      </c>
      <c r="C46" t="str">
        <f>"020303"</f>
        <v>020303</v>
      </c>
      <c r="D46">
        <v>3</v>
      </c>
      <c r="E46">
        <v>720</v>
      </c>
      <c r="F46">
        <v>600</v>
      </c>
      <c r="G46">
        <v>181</v>
      </c>
      <c r="H46">
        <v>419</v>
      </c>
      <c r="I46">
        <v>0</v>
      </c>
      <c r="J46">
        <v>5</v>
      </c>
      <c r="K46">
        <v>2</v>
      </c>
      <c r="L46">
        <v>2</v>
      </c>
      <c r="M46">
        <v>0</v>
      </c>
      <c r="N46">
        <v>0</v>
      </c>
      <c r="O46">
        <v>0</v>
      </c>
      <c r="P46">
        <v>0</v>
      </c>
      <c r="Q46">
        <v>2</v>
      </c>
      <c r="R46">
        <v>421</v>
      </c>
      <c r="S46">
        <v>2</v>
      </c>
      <c r="T46">
        <v>0</v>
      </c>
      <c r="U46">
        <v>421</v>
      </c>
      <c r="V46">
        <v>4</v>
      </c>
      <c r="W46">
        <v>417</v>
      </c>
      <c r="X46">
        <v>417</v>
      </c>
      <c r="Y46">
        <v>225</v>
      </c>
      <c r="Z46">
        <v>192</v>
      </c>
    </row>
    <row r="47" spans="1:26">
      <c r="A47" t="s">
        <v>26</v>
      </c>
      <c r="B47" t="s">
        <v>29</v>
      </c>
      <c r="C47" t="str">
        <f>"020303"</f>
        <v>020303</v>
      </c>
      <c r="D47">
        <v>4</v>
      </c>
      <c r="E47">
        <v>585</v>
      </c>
      <c r="F47">
        <v>501</v>
      </c>
      <c r="G47">
        <v>208</v>
      </c>
      <c r="H47">
        <v>293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293</v>
      </c>
      <c r="S47">
        <v>0</v>
      </c>
      <c r="T47">
        <v>0</v>
      </c>
      <c r="U47">
        <v>293</v>
      </c>
      <c r="V47">
        <v>2</v>
      </c>
      <c r="W47">
        <v>291</v>
      </c>
      <c r="X47">
        <v>291</v>
      </c>
      <c r="Y47">
        <v>169</v>
      </c>
      <c r="Z47">
        <v>122</v>
      </c>
    </row>
    <row r="48" spans="1:26">
      <c r="A48" t="s">
        <v>26</v>
      </c>
      <c r="B48" t="s">
        <v>30</v>
      </c>
      <c r="C48" t="str">
        <f>"020304"</f>
        <v>020304</v>
      </c>
      <c r="D48">
        <v>1</v>
      </c>
      <c r="E48">
        <v>1474</v>
      </c>
      <c r="F48">
        <v>1303</v>
      </c>
      <c r="G48">
        <v>644</v>
      </c>
      <c r="H48">
        <v>659</v>
      </c>
      <c r="I48">
        <v>2</v>
      </c>
      <c r="J48">
        <v>14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659</v>
      </c>
      <c r="S48">
        <v>0</v>
      </c>
      <c r="T48">
        <v>0</v>
      </c>
      <c r="U48">
        <v>659</v>
      </c>
      <c r="V48">
        <v>11</v>
      </c>
      <c r="W48">
        <v>648</v>
      </c>
      <c r="X48">
        <v>648</v>
      </c>
      <c r="Y48">
        <v>348</v>
      </c>
      <c r="Z48">
        <v>300</v>
      </c>
    </row>
    <row r="49" spans="1:26">
      <c r="A49" t="s">
        <v>26</v>
      </c>
      <c r="B49" t="s">
        <v>30</v>
      </c>
      <c r="C49" t="str">
        <f>"020304"</f>
        <v>020304</v>
      </c>
      <c r="D49">
        <v>2</v>
      </c>
      <c r="E49">
        <v>449</v>
      </c>
      <c r="F49">
        <v>400</v>
      </c>
      <c r="G49">
        <v>189</v>
      </c>
      <c r="H49">
        <v>211</v>
      </c>
      <c r="I49">
        <v>0</v>
      </c>
      <c r="J49">
        <v>3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211</v>
      </c>
      <c r="S49">
        <v>0</v>
      </c>
      <c r="T49">
        <v>0</v>
      </c>
      <c r="U49">
        <v>211</v>
      </c>
      <c r="V49">
        <v>8</v>
      </c>
      <c r="W49">
        <v>203</v>
      </c>
      <c r="X49">
        <v>203</v>
      </c>
      <c r="Y49">
        <v>138</v>
      </c>
      <c r="Z49">
        <v>65</v>
      </c>
    </row>
    <row r="50" spans="1:26">
      <c r="A50" t="s">
        <v>26</v>
      </c>
      <c r="B50" t="s">
        <v>30</v>
      </c>
      <c r="C50" t="str">
        <f>"020304"</f>
        <v>020304</v>
      </c>
      <c r="D50">
        <v>3</v>
      </c>
      <c r="E50">
        <v>566</v>
      </c>
      <c r="F50">
        <v>502</v>
      </c>
      <c r="G50">
        <v>173</v>
      </c>
      <c r="H50">
        <v>329</v>
      </c>
      <c r="I50">
        <v>0</v>
      </c>
      <c r="J50">
        <v>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329</v>
      </c>
      <c r="S50">
        <v>0</v>
      </c>
      <c r="T50">
        <v>0</v>
      </c>
      <c r="U50">
        <v>329</v>
      </c>
      <c r="V50">
        <v>2</v>
      </c>
      <c r="W50">
        <v>327</v>
      </c>
      <c r="X50">
        <v>327</v>
      </c>
      <c r="Y50">
        <v>223</v>
      </c>
      <c r="Z50">
        <v>104</v>
      </c>
    </row>
    <row r="51" spans="1:26">
      <c r="A51" t="s">
        <v>26</v>
      </c>
      <c r="B51" t="s">
        <v>30</v>
      </c>
      <c r="C51" t="str">
        <f>"020304"</f>
        <v>020304</v>
      </c>
      <c r="D51">
        <v>4</v>
      </c>
      <c r="E51">
        <v>469</v>
      </c>
      <c r="F51">
        <v>400</v>
      </c>
      <c r="G51">
        <v>168</v>
      </c>
      <c r="H51">
        <v>232</v>
      </c>
      <c r="I51">
        <v>0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232</v>
      </c>
      <c r="S51">
        <v>0</v>
      </c>
      <c r="T51">
        <v>0</v>
      </c>
      <c r="U51">
        <v>232</v>
      </c>
      <c r="V51">
        <v>1</v>
      </c>
      <c r="W51">
        <v>231</v>
      </c>
      <c r="X51">
        <v>231</v>
      </c>
      <c r="Y51">
        <v>124</v>
      </c>
      <c r="Z51">
        <v>107</v>
      </c>
    </row>
    <row r="52" spans="1:26">
      <c r="A52" t="s">
        <v>26</v>
      </c>
      <c r="B52" t="s">
        <v>30</v>
      </c>
      <c r="C52" t="str">
        <f>"020304"</f>
        <v>020304</v>
      </c>
      <c r="D52">
        <v>5</v>
      </c>
      <c r="E52">
        <v>417</v>
      </c>
      <c r="F52">
        <v>400</v>
      </c>
      <c r="G52">
        <v>249</v>
      </c>
      <c r="H52">
        <v>151</v>
      </c>
      <c r="I52">
        <v>0</v>
      </c>
      <c r="J52">
        <v>3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151</v>
      </c>
      <c r="S52">
        <v>0</v>
      </c>
      <c r="T52">
        <v>0</v>
      </c>
      <c r="U52">
        <v>151</v>
      </c>
      <c r="V52">
        <v>2</v>
      </c>
      <c r="W52">
        <v>149</v>
      </c>
      <c r="X52">
        <v>149</v>
      </c>
      <c r="Y52">
        <v>67</v>
      </c>
      <c r="Z52">
        <v>82</v>
      </c>
    </row>
    <row r="53" spans="1:26">
      <c r="A53" t="s">
        <v>26</v>
      </c>
      <c r="B53" t="s">
        <v>31</v>
      </c>
      <c r="C53" t="str">
        <f>"020305"</f>
        <v>020305</v>
      </c>
      <c r="D53">
        <v>1</v>
      </c>
      <c r="E53">
        <v>1104</v>
      </c>
      <c r="F53">
        <v>900</v>
      </c>
      <c r="G53">
        <v>406</v>
      </c>
      <c r="H53">
        <v>494</v>
      </c>
      <c r="I53">
        <v>0</v>
      </c>
      <c r="J53">
        <v>3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494</v>
      </c>
      <c r="S53">
        <v>0</v>
      </c>
      <c r="T53">
        <v>0</v>
      </c>
      <c r="U53">
        <v>494</v>
      </c>
      <c r="V53">
        <v>9</v>
      </c>
      <c r="W53">
        <v>485</v>
      </c>
      <c r="X53">
        <v>485</v>
      </c>
      <c r="Y53">
        <v>305</v>
      </c>
      <c r="Z53">
        <v>180</v>
      </c>
    </row>
    <row r="54" spans="1:26">
      <c r="A54" t="s">
        <v>26</v>
      </c>
      <c r="B54" t="s">
        <v>31</v>
      </c>
      <c r="C54" t="str">
        <f>"020305"</f>
        <v>020305</v>
      </c>
      <c r="D54">
        <v>2</v>
      </c>
      <c r="E54">
        <v>679</v>
      </c>
      <c r="F54">
        <v>600</v>
      </c>
      <c r="G54">
        <v>246</v>
      </c>
      <c r="H54">
        <v>354</v>
      </c>
      <c r="I54">
        <v>0</v>
      </c>
      <c r="J54">
        <v>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354</v>
      </c>
      <c r="S54">
        <v>0</v>
      </c>
      <c r="T54">
        <v>0</v>
      </c>
      <c r="U54">
        <v>354</v>
      </c>
      <c r="V54">
        <v>3</v>
      </c>
      <c r="W54">
        <v>351</v>
      </c>
      <c r="X54">
        <v>351</v>
      </c>
      <c r="Y54">
        <v>240</v>
      </c>
      <c r="Z54">
        <v>111</v>
      </c>
    </row>
    <row r="55" spans="1:26">
      <c r="A55" t="s">
        <v>26</v>
      </c>
      <c r="B55" t="s">
        <v>32</v>
      </c>
      <c r="C55" t="str">
        <f>"020306"</f>
        <v>020306</v>
      </c>
      <c r="D55">
        <v>1</v>
      </c>
      <c r="E55">
        <v>1388</v>
      </c>
      <c r="F55">
        <v>1204</v>
      </c>
      <c r="G55">
        <v>538</v>
      </c>
      <c r="H55">
        <v>666</v>
      </c>
      <c r="I55">
        <v>0</v>
      </c>
      <c r="J55">
        <v>5</v>
      </c>
      <c r="K55">
        <v>2</v>
      </c>
      <c r="L55">
        <v>2</v>
      </c>
      <c r="M55">
        <v>0</v>
      </c>
      <c r="N55">
        <v>0</v>
      </c>
      <c r="O55">
        <v>0</v>
      </c>
      <c r="P55">
        <v>0</v>
      </c>
      <c r="Q55">
        <v>2</v>
      </c>
      <c r="R55">
        <v>668</v>
      </c>
      <c r="S55">
        <v>2</v>
      </c>
      <c r="T55">
        <v>0</v>
      </c>
      <c r="U55">
        <v>668</v>
      </c>
      <c r="V55">
        <v>5</v>
      </c>
      <c r="W55">
        <v>663</v>
      </c>
      <c r="X55">
        <v>663</v>
      </c>
      <c r="Y55">
        <v>424</v>
      </c>
      <c r="Z55">
        <v>239</v>
      </c>
    </row>
    <row r="56" spans="1:26">
      <c r="A56" t="s">
        <v>26</v>
      </c>
      <c r="B56" t="s">
        <v>32</v>
      </c>
      <c r="C56" t="str">
        <f>"020306"</f>
        <v>020306</v>
      </c>
      <c r="D56">
        <v>2</v>
      </c>
      <c r="E56">
        <v>1396</v>
      </c>
      <c r="F56">
        <v>1199</v>
      </c>
      <c r="G56">
        <v>559</v>
      </c>
      <c r="H56">
        <v>640</v>
      </c>
      <c r="I56">
        <v>1</v>
      </c>
      <c r="J56">
        <v>2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640</v>
      </c>
      <c r="S56">
        <v>0</v>
      </c>
      <c r="T56">
        <v>0</v>
      </c>
      <c r="U56">
        <v>640</v>
      </c>
      <c r="V56">
        <v>12</v>
      </c>
      <c r="W56">
        <v>628</v>
      </c>
      <c r="X56">
        <v>628</v>
      </c>
      <c r="Y56">
        <v>292</v>
      </c>
      <c r="Z56">
        <v>336</v>
      </c>
    </row>
    <row r="57" spans="1:26">
      <c r="A57" t="s">
        <v>26</v>
      </c>
      <c r="B57" t="s">
        <v>33</v>
      </c>
      <c r="C57" t="str">
        <f>"020401"</f>
        <v>020401</v>
      </c>
      <c r="D57">
        <v>1</v>
      </c>
      <c r="E57">
        <v>1421</v>
      </c>
      <c r="F57">
        <v>1205</v>
      </c>
      <c r="G57">
        <v>494</v>
      </c>
      <c r="H57">
        <v>711</v>
      </c>
      <c r="I57">
        <v>0</v>
      </c>
      <c r="J57">
        <v>6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711</v>
      </c>
      <c r="S57">
        <v>0</v>
      </c>
      <c r="T57">
        <v>4</v>
      </c>
      <c r="U57">
        <v>707</v>
      </c>
      <c r="V57">
        <v>10</v>
      </c>
      <c r="W57">
        <v>697</v>
      </c>
      <c r="X57">
        <v>697</v>
      </c>
      <c r="Y57">
        <v>367</v>
      </c>
      <c r="Z57">
        <v>330</v>
      </c>
    </row>
    <row r="58" spans="1:26">
      <c r="A58" t="s">
        <v>26</v>
      </c>
      <c r="B58" t="s">
        <v>33</v>
      </c>
      <c r="C58" t="str">
        <f>"020401"</f>
        <v>020401</v>
      </c>
      <c r="D58">
        <v>2</v>
      </c>
      <c r="E58">
        <v>1520</v>
      </c>
      <c r="F58">
        <v>1307</v>
      </c>
      <c r="G58">
        <v>537</v>
      </c>
      <c r="H58">
        <v>770</v>
      </c>
      <c r="I58">
        <v>0</v>
      </c>
      <c r="J58">
        <v>21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770</v>
      </c>
      <c r="S58">
        <v>0</v>
      </c>
      <c r="T58">
        <v>0</v>
      </c>
      <c r="U58">
        <v>770</v>
      </c>
      <c r="V58">
        <v>11</v>
      </c>
      <c r="W58">
        <v>759</v>
      </c>
      <c r="X58">
        <v>759</v>
      </c>
      <c r="Y58">
        <v>314</v>
      </c>
      <c r="Z58">
        <v>445</v>
      </c>
    </row>
    <row r="59" spans="1:26">
      <c r="A59" t="s">
        <v>26</v>
      </c>
      <c r="B59" t="s">
        <v>33</v>
      </c>
      <c r="C59" t="str">
        <f>"020401"</f>
        <v>020401</v>
      </c>
      <c r="D59">
        <v>3</v>
      </c>
      <c r="E59">
        <v>1371</v>
      </c>
      <c r="F59">
        <v>1204</v>
      </c>
      <c r="G59">
        <v>633</v>
      </c>
      <c r="H59">
        <v>571</v>
      </c>
      <c r="I59">
        <v>1</v>
      </c>
      <c r="J59">
        <v>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571</v>
      </c>
      <c r="S59">
        <v>0</v>
      </c>
      <c r="T59">
        <v>0</v>
      </c>
      <c r="U59">
        <v>571</v>
      </c>
      <c r="V59">
        <v>5</v>
      </c>
      <c r="W59">
        <v>566</v>
      </c>
      <c r="X59">
        <v>566</v>
      </c>
      <c r="Y59">
        <v>246</v>
      </c>
      <c r="Z59">
        <v>320</v>
      </c>
    </row>
    <row r="60" spans="1:26">
      <c r="A60" t="s">
        <v>26</v>
      </c>
      <c r="B60" t="s">
        <v>33</v>
      </c>
      <c r="C60" t="str">
        <f>"020401"</f>
        <v>020401</v>
      </c>
      <c r="D60">
        <v>4</v>
      </c>
      <c r="E60">
        <v>1406</v>
      </c>
      <c r="F60">
        <v>1210</v>
      </c>
      <c r="G60">
        <v>523</v>
      </c>
      <c r="H60">
        <v>687</v>
      </c>
      <c r="I60">
        <v>0</v>
      </c>
      <c r="J60">
        <v>10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687</v>
      </c>
      <c r="S60">
        <v>0</v>
      </c>
      <c r="T60">
        <v>0</v>
      </c>
      <c r="U60">
        <v>687</v>
      </c>
      <c r="V60">
        <v>22</v>
      </c>
      <c r="W60">
        <v>665</v>
      </c>
      <c r="X60">
        <v>665</v>
      </c>
      <c r="Y60">
        <v>281</v>
      </c>
      <c r="Z60">
        <v>384</v>
      </c>
    </row>
    <row r="61" spans="1:26">
      <c r="A61" t="s">
        <v>26</v>
      </c>
      <c r="B61" t="s">
        <v>33</v>
      </c>
      <c r="C61" t="str">
        <f>"020401"</f>
        <v>020401</v>
      </c>
      <c r="D61">
        <v>5</v>
      </c>
      <c r="E61">
        <v>1556</v>
      </c>
      <c r="F61">
        <v>1400</v>
      </c>
      <c r="G61">
        <v>600</v>
      </c>
      <c r="H61">
        <v>800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800</v>
      </c>
      <c r="S61">
        <v>0</v>
      </c>
      <c r="T61">
        <v>0</v>
      </c>
      <c r="U61">
        <v>800</v>
      </c>
      <c r="V61">
        <v>7</v>
      </c>
      <c r="W61">
        <v>793</v>
      </c>
      <c r="X61">
        <v>793</v>
      </c>
      <c r="Y61">
        <v>367</v>
      </c>
      <c r="Z61">
        <v>426</v>
      </c>
    </row>
    <row r="62" spans="1:26">
      <c r="A62" t="s">
        <v>26</v>
      </c>
      <c r="B62" t="s">
        <v>33</v>
      </c>
      <c r="C62" t="str">
        <f>"020401"</f>
        <v>020401</v>
      </c>
      <c r="D62">
        <v>6</v>
      </c>
      <c r="E62">
        <v>874</v>
      </c>
      <c r="F62">
        <v>800</v>
      </c>
      <c r="G62">
        <v>329</v>
      </c>
      <c r="H62">
        <v>471</v>
      </c>
      <c r="I62">
        <v>1</v>
      </c>
      <c r="J62">
        <v>3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471</v>
      </c>
      <c r="S62">
        <v>0</v>
      </c>
      <c r="T62">
        <v>0</v>
      </c>
      <c r="U62">
        <v>471</v>
      </c>
      <c r="V62">
        <v>12</v>
      </c>
      <c r="W62">
        <v>459</v>
      </c>
      <c r="X62">
        <v>459</v>
      </c>
      <c r="Y62">
        <v>202</v>
      </c>
      <c r="Z62">
        <v>257</v>
      </c>
    </row>
    <row r="63" spans="1:26">
      <c r="A63" t="s">
        <v>26</v>
      </c>
      <c r="B63" t="s">
        <v>33</v>
      </c>
      <c r="C63" t="str">
        <f>"020401"</f>
        <v>020401</v>
      </c>
      <c r="D63">
        <v>7</v>
      </c>
      <c r="E63">
        <v>1570</v>
      </c>
      <c r="F63">
        <v>1402</v>
      </c>
      <c r="G63">
        <v>650</v>
      </c>
      <c r="H63">
        <v>752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752</v>
      </c>
      <c r="S63">
        <v>0</v>
      </c>
      <c r="T63">
        <v>0</v>
      </c>
      <c r="U63">
        <v>752</v>
      </c>
      <c r="V63">
        <v>8</v>
      </c>
      <c r="W63">
        <v>744</v>
      </c>
      <c r="X63">
        <v>744</v>
      </c>
      <c r="Y63">
        <v>344</v>
      </c>
      <c r="Z63">
        <v>400</v>
      </c>
    </row>
    <row r="64" spans="1:26">
      <c r="A64" t="s">
        <v>26</v>
      </c>
      <c r="B64" t="s">
        <v>33</v>
      </c>
      <c r="C64" t="str">
        <f>"020401"</f>
        <v>020401</v>
      </c>
      <c r="D64">
        <v>8</v>
      </c>
      <c r="E64">
        <v>1483</v>
      </c>
      <c r="F64">
        <v>1303</v>
      </c>
      <c r="G64">
        <v>727</v>
      </c>
      <c r="H64">
        <v>576</v>
      </c>
      <c r="I64">
        <v>0</v>
      </c>
      <c r="J64">
        <v>3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576</v>
      </c>
      <c r="S64">
        <v>0</v>
      </c>
      <c r="T64">
        <v>0</v>
      </c>
      <c r="U64">
        <v>576</v>
      </c>
      <c r="V64">
        <v>7</v>
      </c>
      <c r="W64">
        <v>569</v>
      </c>
      <c r="X64">
        <v>569</v>
      </c>
      <c r="Y64">
        <v>309</v>
      </c>
      <c r="Z64">
        <v>260</v>
      </c>
    </row>
    <row r="65" spans="1:26">
      <c r="A65" t="s">
        <v>26</v>
      </c>
      <c r="B65" t="s">
        <v>33</v>
      </c>
      <c r="C65" t="str">
        <f>"020401"</f>
        <v>020401</v>
      </c>
      <c r="D65">
        <v>9</v>
      </c>
      <c r="E65">
        <v>1567</v>
      </c>
      <c r="F65">
        <v>1302</v>
      </c>
      <c r="G65">
        <v>642</v>
      </c>
      <c r="H65">
        <v>660</v>
      </c>
      <c r="I65">
        <v>0</v>
      </c>
      <c r="J65">
        <v>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660</v>
      </c>
      <c r="S65">
        <v>0</v>
      </c>
      <c r="T65">
        <v>0</v>
      </c>
      <c r="U65">
        <v>660</v>
      </c>
      <c r="V65">
        <v>6</v>
      </c>
      <c r="W65">
        <v>654</v>
      </c>
      <c r="X65">
        <v>654</v>
      </c>
      <c r="Y65">
        <v>338</v>
      </c>
      <c r="Z65">
        <v>316</v>
      </c>
    </row>
    <row r="66" spans="1:26">
      <c r="A66" t="s">
        <v>26</v>
      </c>
      <c r="B66" t="s">
        <v>33</v>
      </c>
      <c r="C66" t="str">
        <f>"020401"</f>
        <v>020401</v>
      </c>
      <c r="D66">
        <v>10</v>
      </c>
      <c r="E66">
        <v>583</v>
      </c>
      <c r="F66">
        <v>501</v>
      </c>
      <c r="G66">
        <v>237</v>
      </c>
      <c r="H66">
        <v>264</v>
      </c>
      <c r="I66">
        <v>0</v>
      </c>
      <c r="J66">
        <v>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264</v>
      </c>
      <c r="S66">
        <v>0</v>
      </c>
      <c r="T66">
        <v>0</v>
      </c>
      <c r="U66">
        <v>264</v>
      </c>
      <c r="V66">
        <v>7</v>
      </c>
      <c r="W66">
        <v>257</v>
      </c>
      <c r="X66">
        <v>257</v>
      </c>
      <c r="Y66">
        <v>119</v>
      </c>
      <c r="Z66">
        <v>138</v>
      </c>
    </row>
    <row r="67" spans="1:26">
      <c r="A67" t="s">
        <v>26</v>
      </c>
      <c r="B67" t="s">
        <v>33</v>
      </c>
      <c r="C67" t="str">
        <f>"020401"</f>
        <v>020401</v>
      </c>
      <c r="D67">
        <v>11</v>
      </c>
      <c r="E67">
        <v>833</v>
      </c>
      <c r="F67">
        <v>700</v>
      </c>
      <c r="G67">
        <v>312</v>
      </c>
      <c r="H67">
        <v>388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388</v>
      </c>
      <c r="S67">
        <v>0</v>
      </c>
      <c r="T67">
        <v>0</v>
      </c>
      <c r="U67">
        <v>388</v>
      </c>
      <c r="V67">
        <v>6</v>
      </c>
      <c r="W67">
        <v>382</v>
      </c>
      <c r="X67">
        <v>382</v>
      </c>
      <c r="Y67">
        <v>232</v>
      </c>
      <c r="Z67">
        <v>150</v>
      </c>
    </row>
    <row r="68" spans="1:26">
      <c r="A68" t="s">
        <v>26</v>
      </c>
      <c r="B68" t="s">
        <v>33</v>
      </c>
      <c r="C68" t="str">
        <f>"020401"</f>
        <v>020401</v>
      </c>
      <c r="D68">
        <v>12</v>
      </c>
      <c r="E68">
        <v>855</v>
      </c>
      <c r="F68">
        <v>701</v>
      </c>
      <c r="G68">
        <v>384</v>
      </c>
      <c r="H68">
        <v>317</v>
      </c>
      <c r="I68">
        <v>0</v>
      </c>
      <c r="J68">
        <v>7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317</v>
      </c>
      <c r="S68">
        <v>0</v>
      </c>
      <c r="T68">
        <v>0</v>
      </c>
      <c r="U68">
        <v>317</v>
      </c>
      <c r="V68">
        <v>4</v>
      </c>
      <c r="W68">
        <v>313</v>
      </c>
      <c r="X68">
        <v>313</v>
      </c>
      <c r="Y68">
        <v>149</v>
      </c>
      <c r="Z68">
        <v>164</v>
      </c>
    </row>
    <row r="69" spans="1:26">
      <c r="A69" t="s">
        <v>26</v>
      </c>
      <c r="B69" t="s">
        <v>33</v>
      </c>
      <c r="C69" t="str">
        <f>"020401"</f>
        <v>020401</v>
      </c>
      <c r="D69">
        <v>13</v>
      </c>
      <c r="E69">
        <v>1064</v>
      </c>
      <c r="F69">
        <v>900</v>
      </c>
      <c r="G69">
        <v>472</v>
      </c>
      <c r="H69">
        <v>428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428</v>
      </c>
      <c r="S69">
        <v>0</v>
      </c>
      <c r="T69">
        <v>0</v>
      </c>
      <c r="U69">
        <v>428</v>
      </c>
      <c r="V69">
        <v>1</v>
      </c>
      <c r="W69">
        <v>427</v>
      </c>
      <c r="X69">
        <v>427</v>
      </c>
      <c r="Y69">
        <v>218</v>
      </c>
      <c r="Z69">
        <v>209</v>
      </c>
    </row>
    <row r="70" spans="1:26">
      <c r="A70" t="s">
        <v>26</v>
      </c>
      <c r="B70" t="s">
        <v>33</v>
      </c>
      <c r="C70" t="str">
        <f>"020401"</f>
        <v>020401</v>
      </c>
      <c r="D70">
        <v>14</v>
      </c>
      <c r="E70">
        <v>60</v>
      </c>
      <c r="F70">
        <v>63</v>
      </c>
      <c r="G70">
        <v>49</v>
      </c>
      <c r="H70">
        <v>14</v>
      </c>
      <c r="I70">
        <v>0</v>
      </c>
      <c r="J70">
        <v>3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14</v>
      </c>
      <c r="S70">
        <v>0</v>
      </c>
      <c r="T70">
        <v>0</v>
      </c>
      <c r="U70">
        <v>14</v>
      </c>
      <c r="V70">
        <v>0</v>
      </c>
      <c r="W70">
        <v>14</v>
      </c>
      <c r="X70">
        <v>14</v>
      </c>
      <c r="Y70">
        <v>8</v>
      </c>
      <c r="Z70">
        <v>6</v>
      </c>
    </row>
    <row r="71" spans="1:26">
      <c r="A71" t="s">
        <v>26</v>
      </c>
      <c r="B71" t="s">
        <v>34</v>
      </c>
      <c r="C71" t="str">
        <f>"020402"</f>
        <v>020402</v>
      </c>
      <c r="D71">
        <v>1</v>
      </c>
      <c r="E71">
        <v>1016</v>
      </c>
      <c r="F71">
        <v>900</v>
      </c>
      <c r="G71">
        <v>497</v>
      </c>
      <c r="H71">
        <v>403</v>
      </c>
      <c r="I71">
        <v>0</v>
      </c>
      <c r="J71">
        <v>2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403</v>
      </c>
      <c r="S71">
        <v>0</v>
      </c>
      <c r="T71">
        <v>0</v>
      </c>
      <c r="U71">
        <v>403</v>
      </c>
      <c r="V71">
        <v>3</v>
      </c>
      <c r="W71">
        <v>400</v>
      </c>
      <c r="X71">
        <v>400</v>
      </c>
      <c r="Y71">
        <v>194</v>
      </c>
      <c r="Z71">
        <v>206</v>
      </c>
    </row>
    <row r="72" spans="1:26">
      <c r="A72" t="s">
        <v>26</v>
      </c>
      <c r="B72" t="s">
        <v>34</v>
      </c>
      <c r="C72" t="str">
        <f>"020402"</f>
        <v>020402</v>
      </c>
      <c r="D72">
        <v>2</v>
      </c>
      <c r="E72">
        <v>821</v>
      </c>
      <c r="F72">
        <v>700</v>
      </c>
      <c r="G72">
        <v>354</v>
      </c>
      <c r="H72">
        <v>346</v>
      </c>
      <c r="I72">
        <v>1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346</v>
      </c>
      <c r="S72">
        <v>0</v>
      </c>
      <c r="T72">
        <v>0</v>
      </c>
      <c r="U72">
        <v>346</v>
      </c>
      <c r="V72">
        <v>5</v>
      </c>
      <c r="W72">
        <v>341</v>
      </c>
      <c r="X72">
        <v>341</v>
      </c>
      <c r="Y72">
        <v>203</v>
      </c>
      <c r="Z72">
        <v>138</v>
      </c>
    </row>
    <row r="73" spans="1:26">
      <c r="A73" t="s">
        <v>26</v>
      </c>
      <c r="B73" t="s">
        <v>34</v>
      </c>
      <c r="C73" t="str">
        <f>"020402"</f>
        <v>020402</v>
      </c>
      <c r="D73">
        <v>3</v>
      </c>
      <c r="E73">
        <v>659</v>
      </c>
      <c r="F73">
        <v>598</v>
      </c>
      <c r="G73">
        <v>365</v>
      </c>
      <c r="H73">
        <v>233</v>
      </c>
      <c r="I73">
        <v>0</v>
      </c>
      <c r="J73">
        <v>2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233</v>
      </c>
      <c r="S73">
        <v>0</v>
      </c>
      <c r="T73">
        <v>0</v>
      </c>
      <c r="U73">
        <v>233</v>
      </c>
      <c r="V73">
        <v>3</v>
      </c>
      <c r="W73">
        <v>230</v>
      </c>
      <c r="X73">
        <v>230</v>
      </c>
      <c r="Y73">
        <v>138</v>
      </c>
      <c r="Z73">
        <v>92</v>
      </c>
    </row>
    <row r="74" spans="1:26">
      <c r="A74" t="s">
        <v>26</v>
      </c>
      <c r="B74" t="s">
        <v>35</v>
      </c>
      <c r="C74" t="str">
        <f>"020403"</f>
        <v>020403</v>
      </c>
      <c r="D74">
        <v>1</v>
      </c>
      <c r="E74">
        <v>1233</v>
      </c>
      <c r="F74">
        <v>1102</v>
      </c>
      <c r="G74">
        <v>634</v>
      </c>
      <c r="H74">
        <v>468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468</v>
      </c>
      <c r="S74">
        <v>0</v>
      </c>
      <c r="T74">
        <v>0</v>
      </c>
      <c r="U74">
        <v>468</v>
      </c>
      <c r="V74">
        <v>10</v>
      </c>
      <c r="W74">
        <v>458</v>
      </c>
      <c r="X74">
        <v>458</v>
      </c>
      <c r="Y74">
        <v>255</v>
      </c>
      <c r="Z74">
        <v>203</v>
      </c>
    </row>
    <row r="75" spans="1:26">
      <c r="A75" t="s">
        <v>26</v>
      </c>
      <c r="B75" t="s">
        <v>35</v>
      </c>
      <c r="C75" t="str">
        <f>"020403"</f>
        <v>020403</v>
      </c>
      <c r="D75">
        <v>2</v>
      </c>
      <c r="E75">
        <v>1031</v>
      </c>
      <c r="F75">
        <v>900</v>
      </c>
      <c r="G75">
        <v>435</v>
      </c>
      <c r="H75">
        <v>465</v>
      </c>
      <c r="I75">
        <v>0</v>
      </c>
      <c r="J75">
        <v>9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465</v>
      </c>
      <c r="S75">
        <v>0</v>
      </c>
      <c r="T75">
        <v>0</v>
      </c>
      <c r="U75">
        <v>465</v>
      </c>
      <c r="V75">
        <v>8</v>
      </c>
      <c r="W75">
        <v>457</v>
      </c>
      <c r="X75">
        <v>457</v>
      </c>
      <c r="Y75">
        <v>248</v>
      </c>
      <c r="Z75">
        <v>209</v>
      </c>
    </row>
    <row r="76" spans="1:26">
      <c r="A76" t="s">
        <v>26</v>
      </c>
      <c r="B76" t="s">
        <v>35</v>
      </c>
      <c r="C76" t="str">
        <f>"020403"</f>
        <v>020403</v>
      </c>
      <c r="D76">
        <v>3</v>
      </c>
      <c r="E76">
        <v>916</v>
      </c>
      <c r="F76">
        <v>800</v>
      </c>
      <c r="G76">
        <v>431</v>
      </c>
      <c r="H76">
        <v>369</v>
      </c>
      <c r="I76">
        <v>0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369</v>
      </c>
      <c r="S76">
        <v>0</v>
      </c>
      <c r="T76">
        <v>0</v>
      </c>
      <c r="U76">
        <v>369</v>
      </c>
      <c r="V76">
        <v>5</v>
      </c>
      <c r="W76">
        <v>364</v>
      </c>
      <c r="X76">
        <v>364</v>
      </c>
      <c r="Y76">
        <v>217</v>
      </c>
      <c r="Z76">
        <v>147</v>
      </c>
    </row>
    <row r="77" spans="1:26">
      <c r="A77" t="s">
        <v>26</v>
      </c>
      <c r="B77" t="s">
        <v>35</v>
      </c>
      <c r="C77" t="str">
        <f>"020403"</f>
        <v>020403</v>
      </c>
      <c r="D77">
        <v>4</v>
      </c>
      <c r="E77">
        <v>770</v>
      </c>
      <c r="F77">
        <v>700</v>
      </c>
      <c r="G77">
        <v>356</v>
      </c>
      <c r="H77">
        <v>344</v>
      </c>
      <c r="I77">
        <v>0</v>
      </c>
      <c r="J77">
        <v>5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344</v>
      </c>
      <c r="S77">
        <v>0</v>
      </c>
      <c r="T77">
        <v>0</v>
      </c>
      <c r="U77">
        <v>344</v>
      </c>
      <c r="V77">
        <v>3</v>
      </c>
      <c r="W77">
        <v>341</v>
      </c>
      <c r="X77">
        <v>341</v>
      </c>
      <c r="Y77">
        <v>170</v>
      </c>
      <c r="Z77">
        <v>171</v>
      </c>
    </row>
    <row r="78" spans="1:26">
      <c r="A78" t="s">
        <v>26</v>
      </c>
      <c r="B78" t="s">
        <v>36</v>
      </c>
      <c r="C78" t="str">
        <f>"020404"</f>
        <v>020404</v>
      </c>
      <c r="D78">
        <v>1</v>
      </c>
      <c r="E78">
        <v>1080</v>
      </c>
      <c r="F78">
        <v>900</v>
      </c>
      <c r="G78">
        <v>466</v>
      </c>
      <c r="H78">
        <v>434</v>
      </c>
      <c r="I78">
        <v>0</v>
      </c>
      <c r="J78">
        <v>4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434</v>
      </c>
      <c r="S78">
        <v>0</v>
      </c>
      <c r="T78">
        <v>0</v>
      </c>
      <c r="U78">
        <v>434</v>
      </c>
      <c r="V78">
        <v>13</v>
      </c>
      <c r="W78">
        <v>421</v>
      </c>
      <c r="X78">
        <v>421</v>
      </c>
      <c r="Y78">
        <v>236</v>
      </c>
      <c r="Z78">
        <v>185</v>
      </c>
    </row>
    <row r="79" spans="1:26">
      <c r="A79" t="s">
        <v>26</v>
      </c>
      <c r="B79" t="s">
        <v>36</v>
      </c>
      <c r="C79" t="str">
        <f>"020404"</f>
        <v>020404</v>
      </c>
      <c r="D79">
        <v>2</v>
      </c>
      <c r="E79">
        <v>2203</v>
      </c>
      <c r="F79">
        <v>1905</v>
      </c>
      <c r="G79">
        <v>883</v>
      </c>
      <c r="H79">
        <v>1022</v>
      </c>
      <c r="I79">
        <v>1</v>
      </c>
      <c r="J79">
        <v>10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1022</v>
      </c>
      <c r="S79">
        <v>0</v>
      </c>
      <c r="T79">
        <v>0</v>
      </c>
      <c r="U79">
        <v>1022</v>
      </c>
      <c r="V79">
        <v>13</v>
      </c>
      <c r="W79">
        <v>1009</v>
      </c>
      <c r="X79">
        <v>1009</v>
      </c>
      <c r="Y79">
        <v>447</v>
      </c>
      <c r="Z79">
        <v>562</v>
      </c>
    </row>
    <row r="80" spans="1:26">
      <c r="A80" t="s">
        <v>26</v>
      </c>
      <c r="B80" t="s">
        <v>36</v>
      </c>
      <c r="C80" t="str">
        <f>"020404"</f>
        <v>020404</v>
      </c>
      <c r="D80">
        <v>3</v>
      </c>
      <c r="E80">
        <v>943</v>
      </c>
      <c r="F80">
        <v>800</v>
      </c>
      <c r="G80">
        <v>471</v>
      </c>
      <c r="H80">
        <v>329</v>
      </c>
      <c r="I80">
        <v>0</v>
      </c>
      <c r="J80">
        <v>7</v>
      </c>
      <c r="K80">
        <v>4</v>
      </c>
      <c r="L80">
        <v>4</v>
      </c>
      <c r="M80">
        <v>0</v>
      </c>
      <c r="N80">
        <v>0</v>
      </c>
      <c r="O80">
        <v>0</v>
      </c>
      <c r="P80">
        <v>0</v>
      </c>
      <c r="Q80">
        <v>4</v>
      </c>
      <c r="R80">
        <v>333</v>
      </c>
      <c r="S80">
        <v>4</v>
      </c>
      <c r="T80">
        <v>0</v>
      </c>
      <c r="U80">
        <v>333</v>
      </c>
      <c r="V80">
        <v>9</v>
      </c>
      <c r="W80">
        <v>324</v>
      </c>
      <c r="X80">
        <v>324</v>
      </c>
      <c r="Y80">
        <v>170</v>
      </c>
      <c r="Z80">
        <v>154</v>
      </c>
    </row>
    <row r="81" spans="1:26">
      <c r="A81" t="s">
        <v>26</v>
      </c>
      <c r="B81" t="s">
        <v>36</v>
      </c>
      <c r="C81" t="str">
        <f>"020404"</f>
        <v>020404</v>
      </c>
      <c r="D81">
        <v>4</v>
      </c>
      <c r="E81">
        <v>751</v>
      </c>
      <c r="F81">
        <v>600</v>
      </c>
      <c r="G81">
        <v>248</v>
      </c>
      <c r="H81">
        <v>352</v>
      </c>
      <c r="I81">
        <v>0</v>
      </c>
      <c r="J81">
        <v>2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352</v>
      </c>
      <c r="S81">
        <v>0</v>
      </c>
      <c r="T81">
        <v>0</v>
      </c>
      <c r="U81">
        <v>352</v>
      </c>
      <c r="V81">
        <v>6</v>
      </c>
      <c r="W81">
        <v>346</v>
      </c>
      <c r="X81">
        <v>346</v>
      </c>
      <c r="Y81">
        <v>215</v>
      </c>
      <c r="Z81">
        <v>131</v>
      </c>
    </row>
    <row r="82" spans="1:26">
      <c r="A82" t="s">
        <v>26</v>
      </c>
      <c r="B82" t="s">
        <v>36</v>
      </c>
      <c r="C82" t="str">
        <f>"020404"</f>
        <v>020404</v>
      </c>
      <c r="D82">
        <v>5</v>
      </c>
      <c r="E82">
        <v>913</v>
      </c>
      <c r="F82">
        <v>800</v>
      </c>
      <c r="G82">
        <v>453</v>
      </c>
      <c r="H82">
        <v>347</v>
      </c>
      <c r="I82">
        <v>0</v>
      </c>
      <c r="J82">
        <v>3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347</v>
      </c>
      <c r="S82">
        <v>0</v>
      </c>
      <c r="T82">
        <v>0</v>
      </c>
      <c r="U82">
        <v>347</v>
      </c>
      <c r="V82">
        <v>6</v>
      </c>
      <c r="W82">
        <v>341</v>
      </c>
      <c r="X82">
        <v>341</v>
      </c>
      <c r="Y82">
        <v>180</v>
      </c>
      <c r="Z82">
        <v>161</v>
      </c>
    </row>
    <row r="83" spans="1:26">
      <c r="A83" t="s">
        <v>26</v>
      </c>
      <c r="B83" t="s">
        <v>37</v>
      </c>
      <c r="C83" t="str">
        <f>"020501"</f>
        <v>020501</v>
      </c>
      <c r="D83">
        <v>1</v>
      </c>
      <c r="E83">
        <v>2010</v>
      </c>
      <c r="F83">
        <v>1802</v>
      </c>
      <c r="G83">
        <v>858</v>
      </c>
      <c r="H83">
        <v>944</v>
      </c>
      <c r="I83">
        <v>1</v>
      </c>
      <c r="J83">
        <v>7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944</v>
      </c>
      <c r="S83">
        <v>0</v>
      </c>
      <c r="T83">
        <v>0</v>
      </c>
      <c r="U83">
        <v>944</v>
      </c>
      <c r="V83">
        <v>14</v>
      </c>
      <c r="W83">
        <v>930</v>
      </c>
      <c r="X83">
        <v>930</v>
      </c>
      <c r="Y83">
        <v>449</v>
      </c>
      <c r="Z83">
        <v>481</v>
      </c>
    </row>
    <row r="84" spans="1:26">
      <c r="A84" t="s">
        <v>26</v>
      </c>
      <c r="B84" t="s">
        <v>37</v>
      </c>
      <c r="C84" t="str">
        <f>"020501"</f>
        <v>020501</v>
      </c>
      <c r="D84">
        <v>2</v>
      </c>
      <c r="E84">
        <v>2139</v>
      </c>
      <c r="F84">
        <v>1899</v>
      </c>
      <c r="G84">
        <v>739</v>
      </c>
      <c r="H84">
        <v>1160</v>
      </c>
      <c r="I84">
        <v>0</v>
      </c>
      <c r="J84">
        <v>15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1160</v>
      </c>
      <c r="S84">
        <v>0</v>
      </c>
      <c r="T84">
        <v>0</v>
      </c>
      <c r="U84">
        <v>1160</v>
      </c>
      <c r="V84">
        <v>24</v>
      </c>
      <c r="W84">
        <v>1136</v>
      </c>
      <c r="X84">
        <v>1136</v>
      </c>
      <c r="Y84">
        <v>507</v>
      </c>
      <c r="Z84">
        <v>629</v>
      </c>
    </row>
    <row r="85" spans="1:26">
      <c r="A85" t="s">
        <v>26</v>
      </c>
      <c r="B85" t="s">
        <v>37</v>
      </c>
      <c r="C85" t="str">
        <f>"020501"</f>
        <v>020501</v>
      </c>
      <c r="D85">
        <v>3</v>
      </c>
      <c r="E85">
        <v>1164</v>
      </c>
      <c r="F85">
        <v>1004</v>
      </c>
      <c r="G85">
        <v>421</v>
      </c>
      <c r="H85">
        <v>583</v>
      </c>
      <c r="I85">
        <v>2</v>
      </c>
      <c r="J85">
        <v>4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583</v>
      </c>
      <c r="S85">
        <v>0</v>
      </c>
      <c r="T85">
        <v>0</v>
      </c>
      <c r="U85">
        <v>583</v>
      </c>
      <c r="V85">
        <v>9</v>
      </c>
      <c r="W85">
        <v>574</v>
      </c>
      <c r="X85">
        <v>574</v>
      </c>
      <c r="Y85">
        <v>262</v>
      </c>
      <c r="Z85">
        <v>312</v>
      </c>
    </row>
    <row r="86" spans="1:26">
      <c r="A86" t="s">
        <v>26</v>
      </c>
      <c r="B86" t="s">
        <v>37</v>
      </c>
      <c r="C86" t="str">
        <f>"020501"</f>
        <v>020501</v>
      </c>
      <c r="D86">
        <v>4</v>
      </c>
      <c r="E86">
        <v>1618</v>
      </c>
      <c r="F86">
        <v>1401</v>
      </c>
      <c r="G86">
        <v>641</v>
      </c>
      <c r="H86">
        <v>760</v>
      </c>
      <c r="I86">
        <v>0</v>
      </c>
      <c r="J86">
        <v>6</v>
      </c>
      <c r="K86">
        <v>5</v>
      </c>
      <c r="L86">
        <v>5</v>
      </c>
      <c r="M86">
        <v>0</v>
      </c>
      <c r="N86">
        <v>0</v>
      </c>
      <c r="O86">
        <v>0</v>
      </c>
      <c r="P86">
        <v>0</v>
      </c>
      <c r="Q86">
        <v>5</v>
      </c>
      <c r="R86">
        <v>765</v>
      </c>
      <c r="S86">
        <v>5</v>
      </c>
      <c r="T86">
        <v>0</v>
      </c>
      <c r="U86">
        <v>765</v>
      </c>
      <c r="V86">
        <v>22</v>
      </c>
      <c r="W86">
        <v>743</v>
      </c>
      <c r="X86">
        <v>743</v>
      </c>
      <c r="Y86">
        <v>362</v>
      </c>
      <c r="Z86">
        <v>381</v>
      </c>
    </row>
    <row r="87" spans="1:26">
      <c r="A87" t="s">
        <v>26</v>
      </c>
      <c r="B87" t="s">
        <v>37</v>
      </c>
      <c r="C87" t="str">
        <f>"020501"</f>
        <v>020501</v>
      </c>
      <c r="D87">
        <v>5</v>
      </c>
      <c r="E87">
        <v>1588</v>
      </c>
      <c r="F87">
        <v>1402</v>
      </c>
      <c r="G87">
        <v>734</v>
      </c>
      <c r="H87">
        <v>668</v>
      </c>
      <c r="I87">
        <v>0</v>
      </c>
      <c r="J87">
        <v>4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668</v>
      </c>
      <c r="S87">
        <v>0</v>
      </c>
      <c r="T87">
        <v>0</v>
      </c>
      <c r="U87">
        <v>668</v>
      </c>
      <c r="V87">
        <v>13</v>
      </c>
      <c r="W87">
        <v>655</v>
      </c>
      <c r="X87">
        <v>655</v>
      </c>
      <c r="Y87">
        <v>365</v>
      </c>
      <c r="Z87">
        <v>290</v>
      </c>
    </row>
    <row r="88" spans="1:26">
      <c r="A88" t="s">
        <v>26</v>
      </c>
      <c r="B88" t="s">
        <v>37</v>
      </c>
      <c r="C88" t="str">
        <f>"020501"</f>
        <v>020501</v>
      </c>
      <c r="D88">
        <v>6</v>
      </c>
      <c r="E88">
        <v>1581</v>
      </c>
      <c r="F88">
        <v>1403</v>
      </c>
      <c r="G88">
        <v>770</v>
      </c>
      <c r="H88">
        <v>633</v>
      </c>
      <c r="I88">
        <v>1</v>
      </c>
      <c r="J88">
        <v>4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633</v>
      </c>
      <c r="S88">
        <v>0</v>
      </c>
      <c r="T88">
        <v>0</v>
      </c>
      <c r="U88">
        <v>633</v>
      </c>
      <c r="V88">
        <v>14</v>
      </c>
      <c r="W88">
        <v>619</v>
      </c>
      <c r="X88">
        <v>619</v>
      </c>
      <c r="Y88">
        <v>326</v>
      </c>
      <c r="Z88">
        <v>293</v>
      </c>
    </row>
    <row r="89" spans="1:26">
      <c r="A89" t="s">
        <v>26</v>
      </c>
      <c r="B89" t="s">
        <v>37</v>
      </c>
      <c r="C89" t="str">
        <f>"020501"</f>
        <v>020501</v>
      </c>
      <c r="D89">
        <v>7</v>
      </c>
      <c r="E89">
        <v>1680</v>
      </c>
      <c r="F89">
        <v>1502</v>
      </c>
      <c r="G89">
        <v>562</v>
      </c>
      <c r="H89">
        <v>940</v>
      </c>
      <c r="I89">
        <v>0</v>
      </c>
      <c r="J89">
        <v>12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940</v>
      </c>
      <c r="S89">
        <v>0</v>
      </c>
      <c r="T89">
        <v>0</v>
      </c>
      <c r="U89">
        <v>940</v>
      </c>
      <c r="V89">
        <v>4</v>
      </c>
      <c r="W89">
        <v>936</v>
      </c>
      <c r="X89">
        <v>936</v>
      </c>
      <c r="Y89">
        <v>471</v>
      </c>
      <c r="Z89">
        <v>465</v>
      </c>
    </row>
    <row r="90" spans="1:26">
      <c r="A90" t="s">
        <v>26</v>
      </c>
      <c r="B90" t="s">
        <v>37</v>
      </c>
      <c r="C90" t="str">
        <f>"020501"</f>
        <v>020501</v>
      </c>
      <c r="D90">
        <v>8</v>
      </c>
      <c r="E90">
        <v>1114</v>
      </c>
      <c r="F90">
        <v>1000</v>
      </c>
      <c r="G90">
        <v>398</v>
      </c>
      <c r="H90">
        <v>602</v>
      </c>
      <c r="I90">
        <v>0</v>
      </c>
      <c r="J90">
        <v>6</v>
      </c>
      <c r="K90">
        <v>4</v>
      </c>
      <c r="L90">
        <v>2</v>
      </c>
      <c r="M90">
        <v>0</v>
      </c>
      <c r="N90">
        <v>0</v>
      </c>
      <c r="O90">
        <v>0</v>
      </c>
      <c r="P90">
        <v>0</v>
      </c>
      <c r="Q90">
        <v>2</v>
      </c>
      <c r="R90">
        <v>604</v>
      </c>
      <c r="S90">
        <v>2</v>
      </c>
      <c r="T90">
        <v>1</v>
      </c>
      <c r="U90">
        <v>603</v>
      </c>
      <c r="V90">
        <v>5</v>
      </c>
      <c r="W90">
        <v>598</v>
      </c>
      <c r="X90">
        <v>598</v>
      </c>
      <c r="Y90">
        <v>310</v>
      </c>
      <c r="Z90">
        <v>288</v>
      </c>
    </row>
    <row r="91" spans="1:26">
      <c r="A91" t="s">
        <v>26</v>
      </c>
      <c r="B91" t="s">
        <v>37</v>
      </c>
      <c r="C91" t="str">
        <f>"020501"</f>
        <v>020501</v>
      </c>
      <c r="D91">
        <v>9</v>
      </c>
      <c r="E91">
        <v>1855</v>
      </c>
      <c r="F91">
        <v>1604</v>
      </c>
      <c r="G91">
        <v>746</v>
      </c>
      <c r="H91">
        <v>858</v>
      </c>
      <c r="I91">
        <v>0</v>
      </c>
      <c r="J91">
        <v>6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858</v>
      </c>
      <c r="S91">
        <v>0</v>
      </c>
      <c r="T91">
        <v>0</v>
      </c>
      <c r="U91">
        <v>858</v>
      </c>
      <c r="V91">
        <v>6</v>
      </c>
      <c r="W91">
        <v>852</v>
      </c>
      <c r="X91">
        <v>852</v>
      </c>
      <c r="Y91">
        <v>426</v>
      </c>
      <c r="Z91">
        <v>426</v>
      </c>
    </row>
    <row r="92" spans="1:26">
      <c r="A92" t="s">
        <v>26</v>
      </c>
      <c r="B92" t="s">
        <v>37</v>
      </c>
      <c r="C92" t="str">
        <f>"020501"</f>
        <v>020501</v>
      </c>
      <c r="D92">
        <v>10</v>
      </c>
      <c r="E92">
        <v>1790</v>
      </c>
      <c r="F92">
        <v>1601</v>
      </c>
      <c r="G92">
        <v>604</v>
      </c>
      <c r="H92">
        <v>995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995</v>
      </c>
      <c r="S92">
        <v>0</v>
      </c>
      <c r="T92">
        <v>0</v>
      </c>
      <c r="U92">
        <v>995</v>
      </c>
      <c r="V92">
        <v>13</v>
      </c>
      <c r="W92">
        <v>982</v>
      </c>
      <c r="X92">
        <v>982</v>
      </c>
      <c r="Y92">
        <v>513</v>
      </c>
      <c r="Z92">
        <v>469</v>
      </c>
    </row>
    <row r="93" spans="1:26">
      <c r="A93" t="s">
        <v>26</v>
      </c>
      <c r="B93" t="s">
        <v>37</v>
      </c>
      <c r="C93" t="str">
        <f>"020501"</f>
        <v>020501</v>
      </c>
      <c r="D93">
        <v>11</v>
      </c>
      <c r="E93">
        <v>1571</v>
      </c>
      <c r="F93">
        <v>1400</v>
      </c>
      <c r="G93">
        <v>478</v>
      </c>
      <c r="H93">
        <v>922</v>
      </c>
      <c r="I93">
        <v>0</v>
      </c>
      <c r="J93">
        <v>18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922</v>
      </c>
      <c r="S93">
        <v>0</v>
      </c>
      <c r="T93">
        <v>0</v>
      </c>
      <c r="U93">
        <v>922</v>
      </c>
      <c r="V93">
        <v>8</v>
      </c>
      <c r="W93">
        <v>914</v>
      </c>
      <c r="X93">
        <v>914</v>
      </c>
      <c r="Y93">
        <v>504</v>
      </c>
      <c r="Z93">
        <v>410</v>
      </c>
    </row>
    <row r="94" spans="1:26">
      <c r="A94" t="s">
        <v>26</v>
      </c>
      <c r="B94" t="s">
        <v>37</v>
      </c>
      <c r="C94" t="str">
        <f>"020501"</f>
        <v>020501</v>
      </c>
      <c r="D94">
        <v>12</v>
      </c>
      <c r="E94">
        <v>1180</v>
      </c>
      <c r="F94">
        <v>1000</v>
      </c>
      <c r="G94">
        <v>435</v>
      </c>
      <c r="H94">
        <v>565</v>
      </c>
      <c r="I94">
        <v>0</v>
      </c>
      <c r="J94">
        <v>6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565</v>
      </c>
      <c r="S94">
        <v>0</v>
      </c>
      <c r="T94">
        <v>0</v>
      </c>
      <c r="U94">
        <v>565</v>
      </c>
      <c r="V94">
        <v>16</v>
      </c>
      <c r="W94">
        <v>549</v>
      </c>
      <c r="X94">
        <v>549</v>
      </c>
      <c r="Y94">
        <v>307</v>
      </c>
      <c r="Z94">
        <v>242</v>
      </c>
    </row>
    <row r="95" spans="1:26">
      <c r="A95" t="s">
        <v>26</v>
      </c>
      <c r="B95" t="s">
        <v>37</v>
      </c>
      <c r="C95" t="str">
        <f>"020501"</f>
        <v>020501</v>
      </c>
      <c r="D95">
        <v>13</v>
      </c>
      <c r="E95">
        <v>56</v>
      </c>
      <c r="F95">
        <v>68</v>
      </c>
      <c r="G95">
        <v>44</v>
      </c>
      <c r="H95">
        <v>24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24</v>
      </c>
      <c r="S95">
        <v>0</v>
      </c>
      <c r="T95">
        <v>0</v>
      </c>
      <c r="U95">
        <v>24</v>
      </c>
      <c r="V95">
        <v>1</v>
      </c>
      <c r="W95">
        <v>23</v>
      </c>
      <c r="X95">
        <v>23</v>
      </c>
      <c r="Y95">
        <v>15</v>
      </c>
      <c r="Z95">
        <v>8</v>
      </c>
    </row>
    <row r="96" spans="1:26">
      <c r="A96" t="s">
        <v>26</v>
      </c>
      <c r="B96" t="s">
        <v>37</v>
      </c>
      <c r="C96" t="str">
        <f>"020501"</f>
        <v>020501</v>
      </c>
      <c r="D96">
        <v>14</v>
      </c>
      <c r="E96">
        <v>59</v>
      </c>
      <c r="F96">
        <v>93</v>
      </c>
      <c r="G96">
        <v>80</v>
      </c>
      <c r="H96">
        <v>13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13</v>
      </c>
      <c r="S96">
        <v>0</v>
      </c>
      <c r="T96">
        <v>0</v>
      </c>
      <c r="U96">
        <v>13</v>
      </c>
      <c r="V96">
        <v>0</v>
      </c>
      <c r="W96">
        <v>13</v>
      </c>
      <c r="X96">
        <v>13</v>
      </c>
      <c r="Y96">
        <v>4</v>
      </c>
      <c r="Z96">
        <v>9</v>
      </c>
    </row>
    <row r="97" spans="1:26">
      <c r="A97" t="s">
        <v>26</v>
      </c>
      <c r="B97" t="s">
        <v>38</v>
      </c>
      <c r="C97" t="str">
        <f>"020502"</f>
        <v>020502</v>
      </c>
      <c r="D97">
        <v>1</v>
      </c>
      <c r="E97">
        <v>1299</v>
      </c>
      <c r="F97">
        <v>1102</v>
      </c>
      <c r="G97">
        <v>461</v>
      </c>
      <c r="H97">
        <v>641</v>
      </c>
      <c r="I97">
        <v>4</v>
      </c>
      <c r="J97">
        <v>10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641</v>
      </c>
      <c r="S97">
        <v>0</v>
      </c>
      <c r="T97">
        <v>0</v>
      </c>
      <c r="U97">
        <v>641</v>
      </c>
      <c r="V97">
        <v>17</v>
      </c>
      <c r="W97">
        <v>624</v>
      </c>
      <c r="X97">
        <v>624</v>
      </c>
      <c r="Y97">
        <v>272</v>
      </c>
      <c r="Z97">
        <v>352</v>
      </c>
    </row>
    <row r="98" spans="1:26">
      <c r="A98" t="s">
        <v>26</v>
      </c>
      <c r="B98" t="s">
        <v>38</v>
      </c>
      <c r="C98" t="str">
        <f>"020502"</f>
        <v>020502</v>
      </c>
      <c r="D98">
        <v>2</v>
      </c>
      <c r="E98">
        <v>1157</v>
      </c>
      <c r="F98">
        <v>1000</v>
      </c>
      <c r="G98">
        <v>428</v>
      </c>
      <c r="H98">
        <v>572</v>
      </c>
      <c r="I98">
        <v>1</v>
      </c>
      <c r="J98">
        <v>6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572</v>
      </c>
      <c r="S98">
        <v>0</v>
      </c>
      <c r="T98">
        <v>0</v>
      </c>
      <c r="U98">
        <v>572</v>
      </c>
      <c r="V98">
        <v>15</v>
      </c>
      <c r="W98">
        <v>557</v>
      </c>
      <c r="X98">
        <v>557</v>
      </c>
      <c r="Y98">
        <v>232</v>
      </c>
      <c r="Z98">
        <v>325</v>
      </c>
    </row>
    <row r="99" spans="1:26">
      <c r="A99" t="s">
        <v>26</v>
      </c>
      <c r="B99" t="s">
        <v>38</v>
      </c>
      <c r="C99" t="str">
        <f>"020502"</f>
        <v>020502</v>
      </c>
      <c r="D99">
        <v>3</v>
      </c>
      <c r="E99">
        <v>1276</v>
      </c>
      <c r="F99">
        <v>1100</v>
      </c>
      <c r="G99">
        <v>497</v>
      </c>
      <c r="H99">
        <v>603</v>
      </c>
      <c r="I99">
        <v>1</v>
      </c>
      <c r="J99">
        <v>5</v>
      </c>
      <c r="K99">
        <v>2</v>
      </c>
      <c r="L99">
        <v>2</v>
      </c>
      <c r="M99">
        <v>0</v>
      </c>
      <c r="N99">
        <v>0</v>
      </c>
      <c r="O99">
        <v>0</v>
      </c>
      <c r="P99">
        <v>0</v>
      </c>
      <c r="Q99">
        <v>2</v>
      </c>
      <c r="R99">
        <v>605</v>
      </c>
      <c r="S99">
        <v>2</v>
      </c>
      <c r="T99">
        <v>0</v>
      </c>
      <c r="U99">
        <v>605</v>
      </c>
      <c r="V99">
        <v>7</v>
      </c>
      <c r="W99">
        <v>598</v>
      </c>
      <c r="X99">
        <v>598</v>
      </c>
      <c r="Y99">
        <v>250</v>
      </c>
      <c r="Z99">
        <v>348</v>
      </c>
    </row>
    <row r="100" spans="1:26">
      <c r="A100" t="s">
        <v>26</v>
      </c>
      <c r="B100" t="s">
        <v>38</v>
      </c>
      <c r="C100" t="str">
        <f>"020502"</f>
        <v>020502</v>
      </c>
      <c r="D100">
        <v>4</v>
      </c>
      <c r="E100">
        <v>763</v>
      </c>
      <c r="F100">
        <v>700</v>
      </c>
      <c r="G100">
        <v>381</v>
      </c>
      <c r="H100">
        <v>319</v>
      </c>
      <c r="I100">
        <v>0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319</v>
      </c>
      <c r="S100">
        <v>0</v>
      </c>
      <c r="T100">
        <v>0</v>
      </c>
      <c r="U100">
        <v>319</v>
      </c>
      <c r="V100">
        <v>4</v>
      </c>
      <c r="W100">
        <v>315</v>
      </c>
      <c r="X100">
        <v>315</v>
      </c>
      <c r="Y100">
        <v>165</v>
      </c>
      <c r="Z100">
        <v>150</v>
      </c>
    </row>
    <row r="101" spans="1:26">
      <c r="A101" t="s">
        <v>26</v>
      </c>
      <c r="B101" t="s">
        <v>38</v>
      </c>
      <c r="C101" t="str">
        <f>"020502"</f>
        <v>020502</v>
      </c>
      <c r="D101">
        <v>5</v>
      </c>
      <c r="E101">
        <v>494</v>
      </c>
      <c r="F101">
        <v>400</v>
      </c>
      <c r="G101">
        <v>180</v>
      </c>
      <c r="H101">
        <v>220</v>
      </c>
      <c r="I101">
        <v>0</v>
      </c>
      <c r="J101">
        <v>4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220</v>
      </c>
      <c r="S101">
        <v>0</v>
      </c>
      <c r="T101">
        <v>0</v>
      </c>
      <c r="U101">
        <v>220</v>
      </c>
      <c r="V101">
        <v>3</v>
      </c>
      <c r="W101">
        <v>217</v>
      </c>
      <c r="X101">
        <v>217</v>
      </c>
      <c r="Y101">
        <v>98</v>
      </c>
      <c r="Z101">
        <v>119</v>
      </c>
    </row>
    <row r="102" spans="1:26">
      <c r="A102" t="s">
        <v>26</v>
      </c>
      <c r="B102" t="s">
        <v>38</v>
      </c>
      <c r="C102" t="str">
        <f>"020502"</f>
        <v>020502</v>
      </c>
      <c r="D102">
        <v>6</v>
      </c>
      <c r="E102">
        <v>646</v>
      </c>
      <c r="F102">
        <v>600</v>
      </c>
      <c r="G102">
        <v>310</v>
      </c>
      <c r="H102">
        <v>290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290</v>
      </c>
      <c r="S102">
        <v>0</v>
      </c>
      <c r="T102">
        <v>0</v>
      </c>
      <c r="U102">
        <v>290</v>
      </c>
      <c r="V102">
        <v>0</v>
      </c>
      <c r="W102">
        <v>290</v>
      </c>
      <c r="X102">
        <v>290</v>
      </c>
      <c r="Y102">
        <v>126</v>
      </c>
      <c r="Z102">
        <v>164</v>
      </c>
    </row>
    <row r="103" spans="1:26">
      <c r="A103" t="s">
        <v>26</v>
      </c>
      <c r="B103" t="s">
        <v>38</v>
      </c>
      <c r="C103" t="str">
        <f>"020502"</f>
        <v>020502</v>
      </c>
      <c r="D103">
        <v>7</v>
      </c>
      <c r="E103">
        <v>724</v>
      </c>
      <c r="F103">
        <v>600</v>
      </c>
      <c r="G103">
        <v>302</v>
      </c>
      <c r="H103">
        <v>298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298</v>
      </c>
      <c r="S103">
        <v>0</v>
      </c>
      <c r="T103">
        <v>0</v>
      </c>
      <c r="U103">
        <v>298</v>
      </c>
      <c r="V103">
        <v>2</v>
      </c>
      <c r="W103">
        <v>296</v>
      </c>
      <c r="X103">
        <v>296</v>
      </c>
      <c r="Y103">
        <v>147</v>
      </c>
      <c r="Z103">
        <v>149</v>
      </c>
    </row>
    <row r="104" spans="1:26">
      <c r="A104" t="s">
        <v>26</v>
      </c>
      <c r="B104" t="s">
        <v>38</v>
      </c>
      <c r="C104" t="str">
        <f>"020502"</f>
        <v>020502</v>
      </c>
      <c r="D104">
        <v>8</v>
      </c>
      <c r="E104">
        <v>645</v>
      </c>
      <c r="F104">
        <v>600</v>
      </c>
      <c r="G104">
        <v>358</v>
      </c>
      <c r="H104">
        <v>242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242</v>
      </c>
      <c r="S104">
        <v>0</v>
      </c>
      <c r="T104">
        <v>0</v>
      </c>
      <c r="U104">
        <v>242</v>
      </c>
      <c r="V104">
        <v>1</v>
      </c>
      <c r="W104">
        <v>241</v>
      </c>
      <c r="X104">
        <v>241</v>
      </c>
      <c r="Y104">
        <v>98</v>
      </c>
      <c r="Z104">
        <v>143</v>
      </c>
    </row>
    <row r="105" spans="1:26">
      <c r="A105" t="s">
        <v>26</v>
      </c>
      <c r="B105" t="s">
        <v>38</v>
      </c>
      <c r="C105" t="str">
        <f>"020502"</f>
        <v>020502</v>
      </c>
      <c r="D105">
        <v>9</v>
      </c>
      <c r="E105">
        <v>781</v>
      </c>
      <c r="F105">
        <v>701</v>
      </c>
      <c r="G105">
        <v>371</v>
      </c>
      <c r="H105">
        <v>330</v>
      </c>
      <c r="I105">
        <v>0</v>
      </c>
      <c r="J105">
        <v>2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330</v>
      </c>
      <c r="S105">
        <v>0</v>
      </c>
      <c r="T105">
        <v>0</v>
      </c>
      <c r="U105">
        <v>330</v>
      </c>
      <c r="V105">
        <v>4</v>
      </c>
      <c r="W105">
        <v>326</v>
      </c>
      <c r="X105">
        <v>326</v>
      </c>
      <c r="Y105">
        <v>152</v>
      </c>
      <c r="Z105">
        <v>174</v>
      </c>
    </row>
    <row r="106" spans="1:26">
      <c r="A106" t="s">
        <v>26</v>
      </c>
      <c r="B106" t="s">
        <v>38</v>
      </c>
      <c r="C106" t="str">
        <f>"020502"</f>
        <v>020502</v>
      </c>
      <c r="D106">
        <v>10</v>
      </c>
      <c r="E106">
        <v>353</v>
      </c>
      <c r="F106">
        <v>300</v>
      </c>
      <c r="G106">
        <v>179</v>
      </c>
      <c r="H106">
        <v>121</v>
      </c>
      <c r="I106">
        <v>0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121</v>
      </c>
      <c r="S106">
        <v>0</v>
      </c>
      <c r="T106">
        <v>0</v>
      </c>
      <c r="U106">
        <v>121</v>
      </c>
      <c r="V106">
        <v>1</v>
      </c>
      <c r="W106">
        <v>120</v>
      </c>
      <c r="X106">
        <v>120</v>
      </c>
      <c r="Y106">
        <v>55</v>
      </c>
      <c r="Z106">
        <v>65</v>
      </c>
    </row>
    <row r="107" spans="1:26">
      <c r="A107" t="s">
        <v>26</v>
      </c>
      <c r="B107" t="s">
        <v>38</v>
      </c>
      <c r="C107" t="str">
        <f>"020502"</f>
        <v>020502</v>
      </c>
      <c r="D107">
        <v>11</v>
      </c>
      <c r="E107">
        <v>416</v>
      </c>
      <c r="F107">
        <v>400</v>
      </c>
      <c r="G107">
        <v>216</v>
      </c>
      <c r="H107">
        <v>184</v>
      </c>
      <c r="I107">
        <v>0</v>
      </c>
      <c r="J107">
        <v>0</v>
      </c>
      <c r="K107">
        <v>1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185</v>
      </c>
      <c r="S107">
        <v>1</v>
      </c>
      <c r="T107">
        <v>0</v>
      </c>
      <c r="U107">
        <v>185</v>
      </c>
      <c r="V107">
        <v>1</v>
      </c>
      <c r="W107">
        <v>184</v>
      </c>
      <c r="X107">
        <v>184</v>
      </c>
      <c r="Y107">
        <v>84</v>
      </c>
      <c r="Z107">
        <v>100</v>
      </c>
    </row>
    <row r="108" spans="1:26">
      <c r="A108" t="s">
        <v>26</v>
      </c>
      <c r="B108" t="s">
        <v>38</v>
      </c>
      <c r="C108" t="str">
        <f>"020502"</f>
        <v>020502</v>
      </c>
      <c r="D108">
        <v>12</v>
      </c>
      <c r="E108">
        <v>42</v>
      </c>
      <c r="F108">
        <v>53</v>
      </c>
      <c r="G108">
        <v>25</v>
      </c>
      <c r="H108">
        <v>28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28</v>
      </c>
      <c r="S108">
        <v>0</v>
      </c>
      <c r="T108">
        <v>0</v>
      </c>
      <c r="U108">
        <v>28</v>
      </c>
      <c r="V108">
        <v>0</v>
      </c>
      <c r="W108">
        <v>28</v>
      </c>
      <c r="X108">
        <v>28</v>
      </c>
      <c r="Y108">
        <v>13</v>
      </c>
      <c r="Z108">
        <v>15</v>
      </c>
    </row>
    <row r="109" spans="1:26">
      <c r="A109" t="s">
        <v>26</v>
      </c>
      <c r="B109" t="s">
        <v>38</v>
      </c>
      <c r="C109" t="str">
        <f>"020502"</f>
        <v>020502</v>
      </c>
      <c r="D109">
        <v>13</v>
      </c>
      <c r="E109">
        <v>69</v>
      </c>
      <c r="F109">
        <v>74</v>
      </c>
      <c r="G109">
        <v>50</v>
      </c>
      <c r="H109">
        <v>24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24</v>
      </c>
      <c r="S109">
        <v>0</v>
      </c>
      <c r="T109">
        <v>0</v>
      </c>
      <c r="U109">
        <v>24</v>
      </c>
      <c r="V109">
        <v>0</v>
      </c>
      <c r="W109">
        <v>24</v>
      </c>
      <c r="X109">
        <v>24</v>
      </c>
      <c r="Y109">
        <v>13</v>
      </c>
      <c r="Z109">
        <v>11</v>
      </c>
    </row>
    <row r="110" spans="1:26">
      <c r="A110" t="s">
        <v>26</v>
      </c>
      <c r="B110" t="s">
        <v>39</v>
      </c>
      <c r="C110" t="str">
        <f>"020503"</f>
        <v>020503</v>
      </c>
      <c r="D110">
        <v>1</v>
      </c>
      <c r="E110">
        <v>1396</v>
      </c>
      <c r="F110">
        <v>1202</v>
      </c>
      <c r="G110">
        <v>508</v>
      </c>
      <c r="H110">
        <v>694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694</v>
      </c>
      <c r="S110">
        <v>0</v>
      </c>
      <c r="T110">
        <v>0</v>
      </c>
      <c r="U110">
        <v>694</v>
      </c>
      <c r="V110">
        <v>9</v>
      </c>
      <c r="W110">
        <v>685</v>
      </c>
      <c r="X110">
        <v>685</v>
      </c>
      <c r="Y110">
        <v>368</v>
      </c>
      <c r="Z110">
        <v>317</v>
      </c>
    </row>
    <row r="111" spans="1:26">
      <c r="A111" t="s">
        <v>26</v>
      </c>
      <c r="B111" t="s">
        <v>39</v>
      </c>
      <c r="C111" t="str">
        <f>"020503"</f>
        <v>020503</v>
      </c>
      <c r="D111">
        <v>2</v>
      </c>
      <c r="E111">
        <v>491</v>
      </c>
      <c r="F111">
        <v>400</v>
      </c>
      <c r="G111">
        <v>116</v>
      </c>
      <c r="H111">
        <v>284</v>
      </c>
      <c r="I111">
        <v>0</v>
      </c>
      <c r="J111">
        <v>9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284</v>
      </c>
      <c r="S111">
        <v>0</v>
      </c>
      <c r="T111">
        <v>0</v>
      </c>
      <c r="U111">
        <v>284</v>
      </c>
      <c r="V111">
        <v>0</v>
      </c>
      <c r="W111">
        <v>284</v>
      </c>
      <c r="X111">
        <v>284</v>
      </c>
      <c r="Y111">
        <v>183</v>
      </c>
      <c r="Z111">
        <v>101</v>
      </c>
    </row>
    <row r="112" spans="1:26">
      <c r="A112" t="s">
        <v>26</v>
      </c>
      <c r="B112" t="s">
        <v>39</v>
      </c>
      <c r="C112" t="str">
        <f>"020503"</f>
        <v>020503</v>
      </c>
      <c r="D112">
        <v>3</v>
      </c>
      <c r="E112">
        <v>953</v>
      </c>
      <c r="F112">
        <v>800</v>
      </c>
      <c r="G112">
        <v>418</v>
      </c>
      <c r="H112">
        <v>382</v>
      </c>
      <c r="I112">
        <v>0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382</v>
      </c>
      <c r="S112">
        <v>0</v>
      </c>
      <c r="T112">
        <v>0</v>
      </c>
      <c r="U112">
        <v>382</v>
      </c>
      <c r="V112">
        <v>3</v>
      </c>
      <c r="W112">
        <v>379</v>
      </c>
      <c r="X112">
        <v>379</v>
      </c>
      <c r="Y112">
        <v>202</v>
      </c>
      <c r="Z112">
        <v>177</v>
      </c>
    </row>
    <row r="113" spans="1:26">
      <c r="A113" t="s">
        <v>26</v>
      </c>
      <c r="B113" t="s">
        <v>39</v>
      </c>
      <c r="C113" t="str">
        <f>"020503"</f>
        <v>020503</v>
      </c>
      <c r="D113">
        <v>4</v>
      </c>
      <c r="E113">
        <v>1110</v>
      </c>
      <c r="F113">
        <v>1000</v>
      </c>
      <c r="G113">
        <v>463</v>
      </c>
      <c r="H113">
        <v>537</v>
      </c>
      <c r="I113">
        <v>0</v>
      </c>
      <c r="J113"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537</v>
      </c>
      <c r="S113">
        <v>0</v>
      </c>
      <c r="T113">
        <v>0</v>
      </c>
      <c r="U113">
        <v>537</v>
      </c>
      <c r="V113">
        <v>1</v>
      </c>
      <c r="W113">
        <v>536</v>
      </c>
      <c r="X113">
        <v>536</v>
      </c>
      <c r="Y113">
        <v>322</v>
      </c>
      <c r="Z113">
        <v>214</v>
      </c>
    </row>
    <row r="114" spans="1:26">
      <c r="A114" t="s">
        <v>26</v>
      </c>
      <c r="B114" t="s">
        <v>40</v>
      </c>
      <c r="C114" t="str">
        <f>"020504"</f>
        <v>020504</v>
      </c>
      <c r="D114">
        <v>1</v>
      </c>
      <c r="E114">
        <v>1006</v>
      </c>
      <c r="F114">
        <v>900</v>
      </c>
      <c r="G114">
        <v>409</v>
      </c>
      <c r="H114">
        <v>491</v>
      </c>
      <c r="I114">
        <v>0</v>
      </c>
      <c r="J114">
        <v>3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491</v>
      </c>
      <c r="S114">
        <v>0</v>
      </c>
      <c r="T114">
        <v>0</v>
      </c>
      <c r="U114">
        <v>491</v>
      </c>
      <c r="V114">
        <v>9</v>
      </c>
      <c r="W114">
        <v>482</v>
      </c>
      <c r="X114">
        <v>482</v>
      </c>
      <c r="Y114">
        <v>244</v>
      </c>
      <c r="Z114">
        <v>238</v>
      </c>
    </row>
    <row r="115" spans="1:26">
      <c r="A115" t="s">
        <v>26</v>
      </c>
      <c r="B115" t="s">
        <v>40</v>
      </c>
      <c r="C115" t="str">
        <f>"020504"</f>
        <v>020504</v>
      </c>
      <c r="D115">
        <v>2</v>
      </c>
      <c r="E115">
        <v>1176</v>
      </c>
      <c r="F115">
        <v>1000</v>
      </c>
      <c r="G115">
        <v>433</v>
      </c>
      <c r="H115">
        <v>567</v>
      </c>
      <c r="I115">
        <v>0</v>
      </c>
      <c r="J115">
        <v>2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567</v>
      </c>
      <c r="S115">
        <v>0</v>
      </c>
      <c r="T115">
        <v>0</v>
      </c>
      <c r="U115">
        <v>567</v>
      </c>
      <c r="V115">
        <v>13</v>
      </c>
      <c r="W115">
        <v>554</v>
      </c>
      <c r="X115">
        <v>554</v>
      </c>
      <c r="Y115">
        <v>239</v>
      </c>
      <c r="Z115">
        <v>315</v>
      </c>
    </row>
    <row r="116" spans="1:26">
      <c r="A116" t="s">
        <v>26</v>
      </c>
      <c r="B116" t="s">
        <v>40</v>
      </c>
      <c r="C116" t="str">
        <f>"020504"</f>
        <v>020504</v>
      </c>
      <c r="D116">
        <v>3</v>
      </c>
      <c r="E116">
        <v>1097</v>
      </c>
      <c r="F116">
        <v>900</v>
      </c>
      <c r="G116">
        <v>377</v>
      </c>
      <c r="H116">
        <v>523</v>
      </c>
      <c r="I116">
        <v>0</v>
      </c>
      <c r="J116">
        <v>5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523</v>
      </c>
      <c r="S116">
        <v>0</v>
      </c>
      <c r="T116">
        <v>0</v>
      </c>
      <c r="U116">
        <v>523</v>
      </c>
      <c r="V116">
        <v>9</v>
      </c>
      <c r="W116">
        <v>514</v>
      </c>
      <c r="X116">
        <v>514</v>
      </c>
      <c r="Y116">
        <v>264</v>
      </c>
      <c r="Z116">
        <v>250</v>
      </c>
    </row>
    <row r="117" spans="1:26">
      <c r="A117" t="s">
        <v>26</v>
      </c>
      <c r="B117" t="s">
        <v>41</v>
      </c>
      <c r="C117" t="str">
        <f>"020505"</f>
        <v>020505</v>
      </c>
      <c r="D117">
        <v>1</v>
      </c>
      <c r="E117">
        <v>1934</v>
      </c>
      <c r="F117">
        <v>1703</v>
      </c>
      <c r="G117">
        <v>711</v>
      </c>
      <c r="H117">
        <v>992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992</v>
      </c>
      <c r="S117">
        <v>0</v>
      </c>
      <c r="T117">
        <v>0</v>
      </c>
      <c r="U117">
        <v>992</v>
      </c>
      <c r="V117">
        <v>17</v>
      </c>
      <c r="W117">
        <v>975</v>
      </c>
      <c r="X117">
        <v>975</v>
      </c>
      <c r="Y117">
        <v>544</v>
      </c>
      <c r="Z117">
        <v>431</v>
      </c>
    </row>
    <row r="118" spans="1:26">
      <c r="A118" t="s">
        <v>26</v>
      </c>
      <c r="B118" t="s">
        <v>41</v>
      </c>
      <c r="C118" t="str">
        <f>"020505"</f>
        <v>020505</v>
      </c>
      <c r="D118">
        <v>2</v>
      </c>
      <c r="E118">
        <v>1272</v>
      </c>
      <c r="F118">
        <v>1102</v>
      </c>
      <c r="G118">
        <v>590</v>
      </c>
      <c r="H118">
        <v>512</v>
      </c>
      <c r="I118">
        <v>0</v>
      </c>
      <c r="J118">
        <v>3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512</v>
      </c>
      <c r="S118">
        <v>0</v>
      </c>
      <c r="T118">
        <v>0</v>
      </c>
      <c r="U118">
        <v>512</v>
      </c>
      <c r="V118">
        <v>8</v>
      </c>
      <c r="W118">
        <v>504</v>
      </c>
      <c r="X118">
        <v>504</v>
      </c>
      <c r="Y118">
        <v>207</v>
      </c>
      <c r="Z118">
        <v>297</v>
      </c>
    </row>
    <row r="119" spans="1:26">
      <c r="A119" t="s">
        <v>26</v>
      </c>
      <c r="B119" t="s">
        <v>42</v>
      </c>
      <c r="C119" t="str">
        <f>"020506"</f>
        <v>020506</v>
      </c>
      <c r="D119">
        <v>1</v>
      </c>
      <c r="E119">
        <v>1612</v>
      </c>
      <c r="F119">
        <v>1400</v>
      </c>
      <c r="G119">
        <v>714</v>
      </c>
      <c r="H119">
        <v>686</v>
      </c>
      <c r="I119">
        <v>0</v>
      </c>
      <c r="J119">
        <v>5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686</v>
      </c>
      <c r="S119">
        <v>0</v>
      </c>
      <c r="T119">
        <v>0</v>
      </c>
      <c r="U119">
        <v>686</v>
      </c>
      <c r="V119">
        <v>4</v>
      </c>
      <c r="W119">
        <v>682</v>
      </c>
      <c r="X119">
        <v>682</v>
      </c>
      <c r="Y119">
        <v>333</v>
      </c>
      <c r="Z119">
        <v>349</v>
      </c>
    </row>
    <row r="120" spans="1:26">
      <c r="A120" t="s">
        <v>26</v>
      </c>
      <c r="B120" t="s">
        <v>42</v>
      </c>
      <c r="C120" t="str">
        <f>"020506"</f>
        <v>020506</v>
      </c>
      <c r="D120">
        <v>2</v>
      </c>
      <c r="E120">
        <v>1591</v>
      </c>
      <c r="F120">
        <v>1409</v>
      </c>
      <c r="G120">
        <v>668</v>
      </c>
      <c r="H120">
        <v>741</v>
      </c>
      <c r="I120">
        <v>0</v>
      </c>
      <c r="J120">
        <v>10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741</v>
      </c>
      <c r="S120">
        <v>0</v>
      </c>
      <c r="T120">
        <v>0</v>
      </c>
      <c r="U120">
        <v>741</v>
      </c>
      <c r="V120">
        <v>10</v>
      </c>
      <c r="W120">
        <v>731</v>
      </c>
      <c r="X120">
        <v>731</v>
      </c>
      <c r="Y120">
        <v>349</v>
      </c>
      <c r="Z120">
        <v>382</v>
      </c>
    </row>
    <row r="121" spans="1:26">
      <c r="A121" t="s">
        <v>26</v>
      </c>
      <c r="B121" t="s">
        <v>42</v>
      </c>
      <c r="C121" t="str">
        <f>"020506"</f>
        <v>020506</v>
      </c>
      <c r="D121">
        <v>3</v>
      </c>
      <c r="E121">
        <v>62</v>
      </c>
      <c r="F121">
        <v>53</v>
      </c>
      <c r="G121">
        <v>26</v>
      </c>
      <c r="H121">
        <v>27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27</v>
      </c>
      <c r="S121">
        <v>0</v>
      </c>
      <c r="T121">
        <v>0</v>
      </c>
      <c r="U121">
        <v>27</v>
      </c>
      <c r="V121">
        <v>2</v>
      </c>
      <c r="W121">
        <v>25</v>
      </c>
      <c r="X121">
        <v>25</v>
      </c>
      <c r="Y121">
        <v>8</v>
      </c>
      <c r="Z121">
        <v>17</v>
      </c>
    </row>
    <row r="122" spans="1:26">
      <c r="A122" t="s">
        <v>26</v>
      </c>
      <c r="B122" t="s">
        <v>43</v>
      </c>
      <c r="C122" t="str">
        <f>"020901"</f>
        <v>020901</v>
      </c>
      <c r="D122">
        <v>1</v>
      </c>
      <c r="E122">
        <v>1369</v>
      </c>
      <c r="F122">
        <v>1201</v>
      </c>
      <c r="G122">
        <v>483</v>
      </c>
      <c r="H122">
        <v>718</v>
      </c>
      <c r="I122">
        <v>1</v>
      </c>
      <c r="J122">
        <v>9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718</v>
      </c>
      <c r="S122">
        <v>0</v>
      </c>
      <c r="T122">
        <v>0</v>
      </c>
      <c r="U122">
        <v>718</v>
      </c>
      <c r="V122">
        <v>12</v>
      </c>
      <c r="W122">
        <v>706</v>
      </c>
      <c r="X122">
        <v>706</v>
      </c>
      <c r="Y122">
        <v>348</v>
      </c>
      <c r="Z122">
        <v>358</v>
      </c>
    </row>
    <row r="123" spans="1:26">
      <c r="A123" t="s">
        <v>26</v>
      </c>
      <c r="B123" t="s">
        <v>43</v>
      </c>
      <c r="C123" t="str">
        <f>"020901"</f>
        <v>020901</v>
      </c>
      <c r="D123">
        <v>2</v>
      </c>
      <c r="E123">
        <v>2181</v>
      </c>
      <c r="F123">
        <v>1900</v>
      </c>
      <c r="G123">
        <v>888</v>
      </c>
      <c r="H123">
        <v>1012</v>
      </c>
      <c r="I123">
        <v>0</v>
      </c>
      <c r="J123">
        <v>6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1012</v>
      </c>
      <c r="S123">
        <v>0</v>
      </c>
      <c r="T123">
        <v>0</v>
      </c>
      <c r="U123">
        <v>1012</v>
      </c>
      <c r="V123">
        <v>18</v>
      </c>
      <c r="W123">
        <v>994</v>
      </c>
      <c r="X123">
        <v>994</v>
      </c>
      <c r="Y123">
        <v>488</v>
      </c>
      <c r="Z123">
        <v>506</v>
      </c>
    </row>
    <row r="124" spans="1:26">
      <c r="A124" t="s">
        <v>26</v>
      </c>
      <c r="B124" t="s">
        <v>43</v>
      </c>
      <c r="C124" t="str">
        <f>"020901"</f>
        <v>020901</v>
      </c>
      <c r="D124">
        <v>3</v>
      </c>
      <c r="E124">
        <v>2024</v>
      </c>
      <c r="F124">
        <v>1703</v>
      </c>
      <c r="G124">
        <v>821</v>
      </c>
      <c r="H124">
        <v>882</v>
      </c>
      <c r="I124">
        <v>2</v>
      </c>
      <c r="J124">
        <v>10</v>
      </c>
      <c r="K124">
        <v>1</v>
      </c>
      <c r="L124">
        <v>1</v>
      </c>
      <c r="M124">
        <v>0</v>
      </c>
      <c r="N124">
        <v>0</v>
      </c>
      <c r="O124">
        <v>0</v>
      </c>
      <c r="P124">
        <v>0</v>
      </c>
      <c r="Q124">
        <v>1</v>
      </c>
      <c r="R124">
        <v>883</v>
      </c>
      <c r="S124">
        <v>1</v>
      </c>
      <c r="T124">
        <v>0</v>
      </c>
      <c r="U124">
        <v>883</v>
      </c>
      <c r="V124">
        <v>9</v>
      </c>
      <c r="W124">
        <v>874</v>
      </c>
      <c r="X124">
        <v>874</v>
      </c>
      <c r="Y124">
        <v>448</v>
      </c>
      <c r="Z124">
        <v>426</v>
      </c>
    </row>
    <row r="125" spans="1:26">
      <c r="A125" t="s">
        <v>26</v>
      </c>
      <c r="B125" t="s">
        <v>43</v>
      </c>
      <c r="C125" t="str">
        <f>"020901"</f>
        <v>020901</v>
      </c>
      <c r="D125">
        <v>4</v>
      </c>
      <c r="E125">
        <v>1261</v>
      </c>
      <c r="F125">
        <v>1102</v>
      </c>
      <c r="G125">
        <v>503</v>
      </c>
      <c r="H125">
        <v>599</v>
      </c>
      <c r="I125">
        <v>0</v>
      </c>
      <c r="J125">
        <v>6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599</v>
      </c>
      <c r="S125">
        <v>0</v>
      </c>
      <c r="T125">
        <v>0</v>
      </c>
      <c r="U125">
        <v>599</v>
      </c>
      <c r="V125">
        <v>15</v>
      </c>
      <c r="W125">
        <v>584</v>
      </c>
      <c r="X125">
        <v>584</v>
      </c>
      <c r="Y125">
        <v>293</v>
      </c>
      <c r="Z125">
        <v>291</v>
      </c>
    </row>
    <row r="126" spans="1:26">
      <c r="A126" t="s">
        <v>26</v>
      </c>
      <c r="B126" t="s">
        <v>43</v>
      </c>
      <c r="C126" t="str">
        <f>"020901"</f>
        <v>020901</v>
      </c>
      <c r="D126">
        <v>5</v>
      </c>
      <c r="E126">
        <v>1740</v>
      </c>
      <c r="F126">
        <v>1502</v>
      </c>
      <c r="G126">
        <v>611</v>
      </c>
      <c r="H126">
        <v>891</v>
      </c>
      <c r="I126">
        <v>0</v>
      </c>
      <c r="J126">
        <v>4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891</v>
      </c>
      <c r="S126">
        <v>0</v>
      </c>
      <c r="T126">
        <v>0</v>
      </c>
      <c r="U126">
        <v>891</v>
      </c>
      <c r="V126">
        <v>8</v>
      </c>
      <c r="W126">
        <v>883</v>
      </c>
      <c r="X126">
        <v>883</v>
      </c>
      <c r="Y126">
        <v>400</v>
      </c>
      <c r="Z126">
        <v>483</v>
      </c>
    </row>
    <row r="127" spans="1:26">
      <c r="A127" t="s">
        <v>26</v>
      </c>
      <c r="B127" t="s">
        <v>43</v>
      </c>
      <c r="C127" t="str">
        <f>"020901"</f>
        <v>020901</v>
      </c>
      <c r="D127">
        <v>6</v>
      </c>
      <c r="E127">
        <v>2433</v>
      </c>
      <c r="F127">
        <v>2095</v>
      </c>
      <c r="G127">
        <v>863</v>
      </c>
      <c r="H127">
        <v>1232</v>
      </c>
      <c r="I127">
        <v>1</v>
      </c>
      <c r="J127">
        <v>12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1232</v>
      </c>
      <c r="S127">
        <v>0</v>
      </c>
      <c r="T127">
        <v>1</v>
      </c>
      <c r="U127">
        <v>1231</v>
      </c>
      <c r="V127">
        <v>32</v>
      </c>
      <c r="W127">
        <v>1199</v>
      </c>
      <c r="X127">
        <v>1199</v>
      </c>
      <c r="Y127">
        <v>582</v>
      </c>
      <c r="Z127">
        <v>617</v>
      </c>
    </row>
    <row r="128" spans="1:26">
      <c r="A128" t="s">
        <v>26</v>
      </c>
      <c r="B128" t="s">
        <v>43</v>
      </c>
      <c r="C128" t="str">
        <f>"020901"</f>
        <v>020901</v>
      </c>
      <c r="D128">
        <v>7</v>
      </c>
      <c r="E128">
        <v>70</v>
      </c>
      <c r="F128">
        <v>87</v>
      </c>
      <c r="G128">
        <v>67</v>
      </c>
      <c r="H128">
        <v>20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20</v>
      </c>
      <c r="S128">
        <v>0</v>
      </c>
      <c r="T128">
        <v>0</v>
      </c>
      <c r="U128">
        <v>20</v>
      </c>
      <c r="V128">
        <v>1</v>
      </c>
      <c r="W128">
        <v>19</v>
      </c>
      <c r="X128">
        <v>19</v>
      </c>
      <c r="Y128">
        <v>12</v>
      </c>
      <c r="Z128">
        <v>7</v>
      </c>
    </row>
    <row r="129" spans="1:26">
      <c r="A129" t="s">
        <v>26</v>
      </c>
      <c r="B129" t="s">
        <v>44</v>
      </c>
      <c r="C129" t="str">
        <f>"020902"</f>
        <v>020902</v>
      </c>
      <c r="D129">
        <v>1</v>
      </c>
      <c r="E129">
        <v>1183</v>
      </c>
      <c r="F129">
        <v>1002</v>
      </c>
      <c r="G129">
        <v>371</v>
      </c>
      <c r="H129">
        <v>631</v>
      </c>
      <c r="I129">
        <v>0</v>
      </c>
      <c r="J129">
        <v>2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631</v>
      </c>
      <c r="S129">
        <v>0</v>
      </c>
      <c r="T129">
        <v>0</v>
      </c>
      <c r="U129">
        <v>631</v>
      </c>
      <c r="V129">
        <v>5</v>
      </c>
      <c r="W129">
        <v>626</v>
      </c>
      <c r="X129">
        <v>626</v>
      </c>
      <c r="Y129">
        <v>377</v>
      </c>
      <c r="Z129">
        <v>249</v>
      </c>
    </row>
    <row r="130" spans="1:26">
      <c r="A130" t="s">
        <v>26</v>
      </c>
      <c r="B130" t="s">
        <v>44</v>
      </c>
      <c r="C130" t="str">
        <f>"020902"</f>
        <v>020902</v>
      </c>
      <c r="D130">
        <v>2</v>
      </c>
      <c r="E130">
        <v>1027</v>
      </c>
      <c r="F130">
        <v>900</v>
      </c>
      <c r="G130">
        <v>404</v>
      </c>
      <c r="H130">
        <v>496</v>
      </c>
      <c r="I130">
        <v>2</v>
      </c>
      <c r="J130">
        <v>6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496</v>
      </c>
      <c r="S130">
        <v>0</v>
      </c>
      <c r="T130">
        <v>0</v>
      </c>
      <c r="U130">
        <v>496</v>
      </c>
      <c r="V130">
        <v>7</v>
      </c>
      <c r="W130">
        <v>489</v>
      </c>
      <c r="X130">
        <v>489</v>
      </c>
      <c r="Y130">
        <v>311</v>
      </c>
      <c r="Z130">
        <v>178</v>
      </c>
    </row>
    <row r="131" spans="1:26">
      <c r="A131" t="s">
        <v>26</v>
      </c>
      <c r="B131" t="s">
        <v>44</v>
      </c>
      <c r="C131" t="str">
        <f>"020902"</f>
        <v>020902</v>
      </c>
      <c r="D131">
        <v>3</v>
      </c>
      <c r="E131">
        <v>1226</v>
      </c>
      <c r="F131">
        <v>1101</v>
      </c>
      <c r="G131">
        <v>556</v>
      </c>
      <c r="H131">
        <v>545</v>
      </c>
      <c r="I131">
        <v>1</v>
      </c>
      <c r="J131">
        <v>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545</v>
      </c>
      <c r="S131">
        <v>0</v>
      </c>
      <c r="T131">
        <v>0</v>
      </c>
      <c r="U131">
        <v>545</v>
      </c>
      <c r="V131">
        <v>3</v>
      </c>
      <c r="W131">
        <v>542</v>
      </c>
      <c r="X131">
        <v>542</v>
      </c>
      <c r="Y131">
        <v>320</v>
      </c>
      <c r="Z131">
        <v>222</v>
      </c>
    </row>
    <row r="132" spans="1:26">
      <c r="A132" t="s">
        <v>26</v>
      </c>
      <c r="B132" t="s">
        <v>44</v>
      </c>
      <c r="C132" t="str">
        <f>"020902"</f>
        <v>020902</v>
      </c>
      <c r="D132">
        <v>4</v>
      </c>
      <c r="E132">
        <v>503</v>
      </c>
      <c r="F132">
        <v>400</v>
      </c>
      <c r="G132">
        <v>191</v>
      </c>
      <c r="H132">
        <v>209</v>
      </c>
      <c r="I132">
        <v>0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209</v>
      </c>
      <c r="S132">
        <v>0</v>
      </c>
      <c r="T132">
        <v>0</v>
      </c>
      <c r="U132">
        <v>209</v>
      </c>
      <c r="V132">
        <v>3</v>
      </c>
      <c r="W132">
        <v>206</v>
      </c>
      <c r="X132">
        <v>206</v>
      </c>
      <c r="Y132">
        <v>105</v>
      </c>
      <c r="Z132">
        <v>101</v>
      </c>
    </row>
    <row r="133" spans="1:26">
      <c r="A133" t="s">
        <v>26</v>
      </c>
      <c r="B133" t="s">
        <v>44</v>
      </c>
      <c r="C133" t="str">
        <f>"020902"</f>
        <v>020902</v>
      </c>
      <c r="D133">
        <v>5</v>
      </c>
      <c r="E133">
        <v>590</v>
      </c>
      <c r="F133">
        <v>499</v>
      </c>
      <c r="G133">
        <v>240</v>
      </c>
      <c r="H133">
        <v>259</v>
      </c>
      <c r="I133">
        <v>0</v>
      </c>
      <c r="J133">
        <v>5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259</v>
      </c>
      <c r="S133">
        <v>0</v>
      </c>
      <c r="T133">
        <v>0</v>
      </c>
      <c r="U133">
        <v>259</v>
      </c>
      <c r="V133">
        <v>3</v>
      </c>
      <c r="W133">
        <v>256</v>
      </c>
      <c r="X133">
        <v>256</v>
      </c>
      <c r="Y133">
        <v>112</v>
      </c>
      <c r="Z133">
        <v>144</v>
      </c>
    </row>
    <row r="134" spans="1:26">
      <c r="A134" t="s">
        <v>26</v>
      </c>
      <c r="B134" t="s">
        <v>44</v>
      </c>
      <c r="C134" t="str">
        <f>"020902"</f>
        <v>020902</v>
      </c>
      <c r="D134">
        <v>6</v>
      </c>
      <c r="E134">
        <v>1104</v>
      </c>
      <c r="F134">
        <v>901</v>
      </c>
      <c r="G134">
        <v>380</v>
      </c>
      <c r="H134">
        <v>521</v>
      </c>
      <c r="I134">
        <v>0</v>
      </c>
      <c r="J134">
        <v>2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521</v>
      </c>
      <c r="S134">
        <v>0</v>
      </c>
      <c r="T134">
        <v>0</v>
      </c>
      <c r="U134">
        <v>521</v>
      </c>
      <c r="V134">
        <v>5</v>
      </c>
      <c r="W134">
        <v>516</v>
      </c>
      <c r="X134">
        <v>516</v>
      </c>
      <c r="Y134">
        <v>263</v>
      </c>
      <c r="Z134">
        <v>253</v>
      </c>
    </row>
    <row r="135" spans="1:26">
      <c r="A135" t="s">
        <v>26</v>
      </c>
      <c r="B135" t="s">
        <v>44</v>
      </c>
      <c r="C135" t="str">
        <f>"020902"</f>
        <v>020902</v>
      </c>
      <c r="D135">
        <v>7</v>
      </c>
      <c r="E135">
        <v>967</v>
      </c>
      <c r="F135">
        <v>800</v>
      </c>
      <c r="G135">
        <v>418</v>
      </c>
      <c r="H135">
        <v>382</v>
      </c>
      <c r="I135">
        <v>1</v>
      </c>
      <c r="J135">
        <v>3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382</v>
      </c>
      <c r="S135">
        <v>0</v>
      </c>
      <c r="T135">
        <v>0</v>
      </c>
      <c r="U135">
        <v>382</v>
      </c>
      <c r="V135">
        <v>5</v>
      </c>
      <c r="W135">
        <v>377</v>
      </c>
      <c r="X135">
        <v>377</v>
      </c>
      <c r="Y135">
        <v>206</v>
      </c>
      <c r="Z135">
        <v>171</v>
      </c>
    </row>
    <row r="136" spans="1:26">
      <c r="A136" t="s">
        <v>26</v>
      </c>
      <c r="B136" t="s">
        <v>44</v>
      </c>
      <c r="C136" t="str">
        <f>"020902"</f>
        <v>020902</v>
      </c>
      <c r="D136">
        <v>8</v>
      </c>
      <c r="E136">
        <v>1023</v>
      </c>
      <c r="F136">
        <v>899</v>
      </c>
      <c r="G136">
        <v>406</v>
      </c>
      <c r="H136">
        <v>493</v>
      </c>
      <c r="I136">
        <v>1</v>
      </c>
      <c r="J136">
        <v>2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493</v>
      </c>
      <c r="S136">
        <v>0</v>
      </c>
      <c r="T136">
        <v>0</v>
      </c>
      <c r="U136">
        <v>493</v>
      </c>
      <c r="V136">
        <v>8</v>
      </c>
      <c r="W136">
        <v>485</v>
      </c>
      <c r="X136">
        <v>485</v>
      </c>
      <c r="Y136">
        <v>261</v>
      </c>
      <c r="Z136">
        <v>224</v>
      </c>
    </row>
    <row r="137" spans="1:26">
      <c r="A137" t="s">
        <v>26</v>
      </c>
      <c r="B137" t="s">
        <v>45</v>
      </c>
      <c r="C137" t="str">
        <f>"020903"</f>
        <v>020903</v>
      </c>
      <c r="D137">
        <v>1</v>
      </c>
      <c r="E137">
        <v>1185</v>
      </c>
      <c r="F137">
        <v>1002</v>
      </c>
      <c r="G137">
        <v>369</v>
      </c>
      <c r="H137">
        <v>633</v>
      </c>
      <c r="I137">
        <v>0</v>
      </c>
      <c r="J137">
        <v>10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633</v>
      </c>
      <c r="S137">
        <v>0</v>
      </c>
      <c r="T137">
        <v>0</v>
      </c>
      <c r="U137">
        <v>633</v>
      </c>
      <c r="V137">
        <v>12</v>
      </c>
      <c r="W137">
        <v>621</v>
      </c>
      <c r="X137">
        <v>621</v>
      </c>
      <c r="Y137">
        <v>364</v>
      </c>
      <c r="Z137">
        <v>257</v>
      </c>
    </row>
    <row r="138" spans="1:26">
      <c r="A138" t="s">
        <v>26</v>
      </c>
      <c r="B138" t="s">
        <v>45</v>
      </c>
      <c r="C138" t="str">
        <f>"020903"</f>
        <v>020903</v>
      </c>
      <c r="D138">
        <v>2</v>
      </c>
      <c r="E138">
        <v>421</v>
      </c>
      <c r="F138">
        <v>400</v>
      </c>
      <c r="G138">
        <v>162</v>
      </c>
      <c r="H138">
        <v>238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238</v>
      </c>
      <c r="S138">
        <v>0</v>
      </c>
      <c r="T138">
        <v>0</v>
      </c>
      <c r="U138">
        <v>238</v>
      </c>
      <c r="V138">
        <v>2</v>
      </c>
      <c r="W138">
        <v>236</v>
      </c>
      <c r="X138">
        <v>236</v>
      </c>
      <c r="Y138">
        <v>154</v>
      </c>
      <c r="Z138">
        <v>82</v>
      </c>
    </row>
    <row r="139" spans="1:26">
      <c r="A139" t="s">
        <v>26</v>
      </c>
      <c r="B139" t="s">
        <v>45</v>
      </c>
      <c r="C139" t="str">
        <f>"020903"</f>
        <v>020903</v>
      </c>
      <c r="D139">
        <v>3</v>
      </c>
      <c r="E139">
        <v>928</v>
      </c>
      <c r="F139">
        <v>800</v>
      </c>
      <c r="G139">
        <v>366</v>
      </c>
      <c r="H139">
        <v>434</v>
      </c>
      <c r="I139">
        <v>0</v>
      </c>
      <c r="J139">
        <v>2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434</v>
      </c>
      <c r="S139">
        <v>0</v>
      </c>
      <c r="T139">
        <v>0</v>
      </c>
      <c r="U139">
        <v>434</v>
      </c>
      <c r="V139">
        <v>4</v>
      </c>
      <c r="W139">
        <v>430</v>
      </c>
      <c r="X139">
        <v>430</v>
      </c>
      <c r="Y139">
        <v>259</v>
      </c>
      <c r="Z139">
        <v>171</v>
      </c>
    </row>
    <row r="140" spans="1:26">
      <c r="A140" t="s">
        <v>26</v>
      </c>
      <c r="B140" t="s">
        <v>46</v>
      </c>
      <c r="C140" t="str">
        <f>"020904"</f>
        <v>020904</v>
      </c>
      <c r="D140">
        <v>1</v>
      </c>
      <c r="E140">
        <v>1047</v>
      </c>
      <c r="F140">
        <v>901</v>
      </c>
      <c r="G140">
        <v>368</v>
      </c>
      <c r="H140">
        <v>533</v>
      </c>
      <c r="I140">
        <v>0</v>
      </c>
      <c r="J140">
        <v>8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533</v>
      </c>
      <c r="S140">
        <v>0</v>
      </c>
      <c r="T140">
        <v>0</v>
      </c>
      <c r="U140">
        <v>533</v>
      </c>
      <c r="V140">
        <v>15</v>
      </c>
      <c r="W140">
        <v>518</v>
      </c>
      <c r="X140">
        <v>518</v>
      </c>
      <c r="Y140">
        <v>289</v>
      </c>
      <c r="Z140">
        <v>229</v>
      </c>
    </row>
    <row r="141" spans="1:26">
      <c r="A141" t="s">
        <v>26</v>
      </c>
      <c r="B141" t="s">
        <v>46</v>
      </c>
      <c r="C141" t="str">
        <f>"020904"</f>
        <v>020904</v>
      </c>
      <c r="D141">
        <v>2</v>
      </c>
      <c r="E141">
        <v>1290</v>
      </c>
      <c r="F141">
        <v>1102</v>
      </c>
      <c r="G141">
        <v>296</v>
      </c>
      <c r="H141">
        <v>806</v>
      </c>
      <c r="I141">
        <v>0</v>
      </c>
      <c r="J141">
        <v>7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806</v>
      </c>
      <c r="S141">
        <v>0</v>
      </c>
      <c r="T141">
        <v>0</v>
      </c>
      <c r="U141">
        <v>806</v>
      </c>
      <c r="V141">
        <v>13</v>
      </c>
      <c r="W141">
        <v>793</v>
      </c>
      <c r="X141">
        <v>793</v>
      </c>
      <c r="Y141">
        <v>284</v>
      </c>
      <c r="Z141">
        <v>509</v>
      </c>
    </row>
    <row r="142" spans="1:26">
      <c r="A142" t="s">
        <v>26</v>
      </c>
      <c r="B142" t="s">
        <v>46</v>
      </c>
      <c r="C142" t="str">
        <f>"020904"</f>
        <v>020904</v>
      </c>
      <c r="D142">
        <v>3</v>
      </c>
      <c r="E142">
        <v>1041</v>
      </c>
      <c r="F142">
        <v>900</v>
      </c>
      <c r="G142">
        <v>427</v>
      </c>
      <c r="H142">
        <v>473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473</v>
      </c>
      <c r="S142">
        <v>0</v>
      </c>
      <c r="T142">
        <v>0</v>
      </c>
      <c r="U142">
        <v>473</v>
      </c>
      <c r="V142">
        <v>10</v>
      </c>
      <c r="W142">
        <v>463</v>
      </c>
      <c r="X142">
        <v>463</v>
      </c>
      <c r="Y142">
        <v>263</v>
      </c>
      <c r="Z142">
        <v>200</v>
      </c>
    </row>
    <row r="143" spans="1:26">
      <c r="A143" t="s">
        <v>26</v>
      </c>
      <c r="B143" t="s">
        <v>46</v>
      </c>
      <c r="C143" t="str">
        <f>"020904"</f>
        <v>020904</v>
      </c>
      <c r="D143">
        <v>4</v>
      </c>
      <c r="E143">
        <v>830</v>
      </c>
      <c r="F143">
        <v>701</v>
      </c>
      <c r="G143">
        <v>206</v>
      </c>
      <c r="H143">
        <v>495</v>
      </c>
      <c r="I143">
        <v>0</v>
      </c>
      <c r="J143">
        <v>3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495</v>
      </c>
      <c r="S143">
        <v>0</v>
      </c>
      <c r="T143">
        <v>0</v>
      </c>
      <c r="U143">
        <v>495</v>
      </c>
      <c r="V143">
        <v>7</v>
      </c>
      <c r="W143">
        <v>488</v>
      </c>
      <c r="X143">
        <v>488</v>
      </c>
      <c r="Y143">
        <v>251</v>
      </c>
      <c r="Z143">
        <v>237</v>
      </c>
    </row>
    <row r="144" spans="1:26">
      <c r="A144" t="s">
        <v>26</v>
      </c>
      <c r="B144" t="s">
        <v>46</v>
      </c>
      <c r="C144" t="str">
        <f>"020904"</f>
        <v>020904</v>
      </c>
      <c r="D144">
        <v>5</v>
      </c>
      <c r="E144">
        <v>726</v>
      </c>
      <c r="F144">
        <v>600</v>
      </c>
      <c r="G144">
        <v>118</v>
      </c>
      <c r="H144">
        <v>482</v>
      </c>
      <c r="I144">
        <v>0</v>
      </c>
      <c r="J144">
        <v>11</v>
      </c>
      <c r="K144">
        <v>1</v>
      </c>
      <c r="L144">
        <v>1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482</v>
      </c>
      <c r="S144">
        <v>0</v>
      </c>
      <c r="T144">
        <v>0</v>
      </c>
      <c r="U144">
        <v>482</v>
      </c>
      <c r="V144">
        <v>13</v>
      </c>
      <c r="W144">
        <v>469</v>
      </c>
      <c r="X144">
        <v>469</v>
      </c>
      <c r="Y144">
        <v>205</v>
      </c>
      <c r="Z144">
        <v>264</v>
      </c>
    </row>
    <row r="145" spans="1:26">
      <c r="A145" t="s">
        <v>26</v>
      </c>
      <c r="B145" t="s">
        <v>47</v>
      </c>
      <c r="C145" t="str">
        <f>"020905"</f>
        <v>020905</v>
      </c>
      <c r="D145">
        <v>1</v>
      </c>
      <c r="E145">
        <v>1136</v>
      </c>
      <c r="F145">
        <v>1002</v>
      </c>
      <c r="G145">
        <v>359</v>
      </c>
      <c r="H145">
        <v>643</v>
      </c>
      <c r="I145">
        <v>0</v>
      </c>
      <c r="J145">
        <v>3</v>
      </c>
      <c r="K145">
        <v>1</v>
      </c>
      <c r="L145">
        <v>1</v>
      </c>
      <c r="M145">
        <v>0</v>
      </c>
      <c r="N145">
        <v>0</v>
      </c>
      <c r="O145">
        <v>0</v>
      </c>
      <c r="P145">
        <v>0</v>
      </c>
      <c r="Q145">
        <v>1</v>
      </c>
      <c r="R145">
        <v>644</v>
      </c>
      <c r="S145">
        <v>1</v>
      </c>
      <c r="T145">
        <v>0</v>
      </c>
      <c r="U145">
        <v>644</v>
      </c>
      <c r="V145">
        <v>8</v>
      </c>
      <c r="W145">
        <v>636</v>
      </c>
      <c r="X145">
        <v>636</v>
      </c>
      <c r="Y145">
        <v>280</v>
      </c>
      <c r="Z145">
        <v>356</v>
      </c>
    </row>
    <row r="146" spans="1:26">
      <c r="A146" t="s">
        <v>26</v>
      </c>
      <c r="B146" t="s">
        <v>47</v>
      </c>
      <c r="C146" t="str">
        <f>"020905"</f>
        <v>020905</v>
      </c>
      <c r="D146">
        <v>2</v>
      </c>
      <c r="E146">
        <v>414</v>
      </c>
      <c r="F146">
        <v>400</v>
      </c>
      <c r="G146">
        <v>180</v>
      </c>
      <c r="H146">
        <v>220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220</v>
      </c>
      <c r="S146">
        <v>0</v>
      </c>
      <c r="T146">
        <v>0</v>
      </c>
      <c r="U146">
        <v>220</v>
      </c>
      <c r="V146">
        <v>4</v>
      </c>
      <c r="W146">
        <v>216</v>
      </c>
      <c r="X146">
        <v>216</v>
      </c>
      <c r="Y146">
        <v>117</v>
      </c>
      <c r="Z146">
        <v>99</v>
      </c>
    </row>
    <row r="147" spans="1:26">
      <c r="A147" t="s">
        <v>26</v>
      </c>
      <c r="B147" t="s">
        <v>47</v>
      </c>
      <c r="C147" t="str">
        <f>"020905"</f>
        <v>020905</v>
      </c>
      <c r="D147">
        <v>3</v>
      </c>
      <c r="E147">
        <v>1167</v>
      </c>
      <c r="F147">
        <v>1002</v>
      </c>
      <c r="G147">
        <v>353</v>
      </c>
      <c r="H147">
        <v>649</v>
      </c>
      <c r="I147">
        <v>1</v>
      </c>
      <c r="J147">
        <v>7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649</v>
      </c>
      <c r="S147">
        <v>0</v>
      </c>
      <c r="T147">
        <v>0</v>
      </c>
      <c r="U147">
        <v>649</v>
      </c>
      <c r="V147">
        <v>9</v>
      </c>
      <c r="W147">
        <v>640</v>
      </c>
      <c r="X147">
        <v>640</v>
      </c>
      <c r="Y147">
        <v>408</v>
      </c>
      <c r="Z147">
        <v>232</v>
      </c>
    </row>
    <row r="148" spans="1:26">
      <c r="A148" t="s">
        <v>26</v>
      </c>
      <c r="B148" t="s">
        <v>47</v>
      </c>
      <c r="C148" t="str">
        <f>"020905"</f>
        <v>020905</v>
      </c>
      <c r="D148">
        <v>4</v>
      </c>
      <c r="E148">
        <v>474</v>
      </c>
      <c r="F148">
        <v>400</v>
      </c>
      <c r="G148">
        <v>165</v>
      </c>
      <c r="H148">
        <v>235</v>
      </c>
      <c r="I148">
        <v>0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235</v>
      </c>
      <c r="S148">
        <v>0</v>
      </c>
      <c r="T148">
        <v>0</v>
      </c>
      <c r="U148">
        <v>235</v>
      </c>
      <c r="V148">
        <v>3</v>
      </c>
      <c r="W148">
        <v>232</v>
      </c>
      <c r="X148">
        <v>232</v>
      </c>
      <c r="Y148">
        <v>142</v>
      </c>
      <c r="Z148">
        <v>90</v>
      </c>
    </row>
    <row r="149" spans="1:26">
      <c r="A149" t="s">
        <v>26</v>
      </c>
      <c r="B149" t="s">
        <v>47</v>
      </c>
      <c r="C149" t="str">
        <f>"020905"</f>
        <v>020905</v>
      </c>
      <c r="D149">
        <v>5</v>
      </c>
      <c r="E149">
        <v>507</v>
      </c>
      <c r="F149">
        <v>400</v>
      </c>
      <c r="G149">
        <v>165</v>
      </c>
      <c r="H149">
        <v>235</v>
      </c>
      <c r="I149">
        <v>0</v>
      </c>
      <c r="J149">
        <v>2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235</v>
      </c>
      <c r="S149">
        <v>0</v>
      </c>
      <c r="T149">
        <v>0</v>
      </c>
      <c r="U149">
        <v>235</v>
      </c>
      <c r="V149">
        <v>4</v>
      </c>
      <c r="W149">
        <v>231</v>
      </c>
      <c r="X149">
        <v>231</v>
      </c>
      <c r="Y149">
        <v>107</v>
      </c>
      <c r="Z149">
        <v>124</v>
      </c>
    </row>
    <row r="150" spans="1:26">
      <c r="A150" t="s">
        <v>26</v>
      </c>
      <c r="B150" t="s">
        <v>47</v>
      </c>
      <c r="C150" t="str">
        <f>"020905"</f>
        <v>020905</v>
      </c>
      <c r="D150">
        <v>6</v>
      </c>
      <c r="E150">
        <v>54</v>
      </c>
      <c r="F150">
        <v>60</v>
      </c>
      <c r="G150">
        <v>23</v>
      </c>
      <c r="H150">
        <v>37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37</v>
      </c>
      <c r="S150">
        <v>0</v>
      </c>
      <c r="T150">
        <v>0</v>
      </c>
      <c r="U150">
        <v>37</v>
      </c>
      <c r="V150">
        <v>3</v>
      </c>
      <c r="W150">
        <v>34</v>
      </c>
      <c r="X150">
        <v>34</v>
      </c>
      <c r="Y150">
        <v>19</v>
      </c>
      <c r="Z150">
        <v>15</v>
      </c>
    </row>
    <row r="151" spans="1:26">
      <c r="A151" t="s">
        <v>26</v>
      </c>
      <c r="B151" t="s">
        <v>48</v>
      </c>
      <c r="C151" t="str">
        <f>"020906"</f>
        <v>020906</v>
      </c>
      <c r="D151">
        <v>1</v>
      </c>
      <c r="E151">
        <v>450</v>
      </c>
      <c r="F151">
        <v>400</v>
      </c>
      <c r="G151">
        <v>158</v>
      </c>
      <c r="H151">
        <v>242</v>
      </c>
      <c r="I151">
        <v>0</v>
      </c>
      <c r="J151">
        <v>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242</v>
      </c>
      <c r="S151">
        <v>0</v>
      </c>
      <c r="T151">
        <v>0</v>
      </c>
      <c r="U151">
        <v>242</v>
      </c>
      <c r="V151">
        <v>0</v>
      </c>
      <c r="W151">
        <v>242</v>
      </c>
      <c r="X151">
        <v>242</v>
      </c>
      <c r="Y151">
        <v>104</v>
      </c>
      <c r="Z151">
        <v>138</v>
      </c>
    </row>
    <row r="152" spans="1:26">
      <c r="A152" t="s">
        <v>26</v>
      </c>
      <c r="B152" t="s">
        <v>48</v>
      </c>
      <c r="C152" t="str">
        <f>"020906"</f>
        <v>020906</v>
      </c>
      <c r="D152">
        <v>2</v>
      </c>
      <c r="E152">
        <v>495</v>
      </c>
      <c r="F152">
        <v>400</v>
      </c>
      <c r="G152">
        <v>135</v>
      </c>
      <c r="H152">
        <v>265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265</v>
      </c>
      <c r="S152">
        <v>0</v>
      </c>
      <c r="T152">
        <v>0</v>
      </c>
      <c r="U152">
        <v>265</v>
      </c>
      <c r="V152">
        <v>4</v>
      </c>
      <c r="W152">
        <v>261</v>
      </c>
      <c r="X152">
        <v>261</v>
      </c>
      <c r="Y152">
        <v>118</v>
      </c>
      <c r="Z152">
        <v>143</v>
      </c>
    </row>
    <row r="153" spans="1:26">
      <c r="A153" t="s">
        <v>26</v>
      </c>
      <c r="B153" t="s">
        <v>48</v>
      </c>
      <c r="C153" t="str">
        <f>"020906"</f>
        <v>020906</v>
      </c>
      <c r="D153">
        <v>3</v>
      </c>
      <c r="E153">
        <v>573</v>
      </c>
      <c r="F153">
        <v>501</v>
      </c>
      <c r="G153">
        <v>201</v>
      </c>
      <c r="H153">
        <v>300</v>
      </c>
      <c r="I153">
        <v>0</v>
      </c>
      <c r="J153">
        <v>3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300</v>
      </c>
      <c r="S153">
        <v>0</v>
      </c>
      <c r="T153">
        <v>0</v>
      </c>
      <c r="U153">
        <v>300</v>
      </c>
      <c r="V153">
        <v>5</v>
      </c>
      <c r="W153">
        <v>295</v>
      </c>
      <c r="X153">
        <v>295</v>
      </c>
      <c r="Y153">
        <v>164</v>
      </c>
      <c r="Z153">
        <v>131</v>
      </c>
    </row>
    <row r="154" spans="1:26">
      <c r="A154" t="s">
        <v>26</v>
      </c>
      <c r="B154" t="s">
        <v>48</v>
      </c>
      <c r="C154" t="str">
        <f>"020906"</f>
        <v>020906</v>
      </c>
      <c r="D154">
        <v>4</v>
      </c>
      <c r="E154">
        <v>1489</v>
      </c>
      <c r="F154">
        <v>1300</v>
      </c>
      <c r="G154">
        <v>520</v>
      </c>
      <c r="H154">
        <v>780</v>
      </c>
      <c r="I154">
        <v>1</v>
      </c>
      <c r="J154">
        <v>8</v>
      </c>
      <c r="K154">
        <v>1</v>
      </c>
      <c r="L154">
        <v>1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779</v>
      </c>
      <c r="S154">
        <v>1</v>
      </c>
      <c r="T154">
        <v>0</v>
      </c>
      <c r="U154">
        <v>779</v>
      </c>
      <c r="V154">
        <v>11</v>
      </c>
      <c r="W154">
        <v>768</v>
      </c>
      <c r="X154">
        <v>768</v>
      </c>
      <c r="Y154">
        <v>342</v>
      </c>
      <c r="Z154">
        <v>426</v>
      </c>
    </row>
    <row r="155" spans="1:26">
      <c r="A155" t="s">
        <v>26</v>
      </c>
      <c r="B155" t="s">
        <v>48</v>
      </c>
      <c r="C155" t="str">
        <f>"020906"</f>
        <v>020906</v>
      </c>
      <c r="D155">
        <v>5</v>
      </c>
      <c r="E155">
        <v>794</v>
      </c>
      <c r="F155">
        <v>700</v>
      </c>
      <c r="G155">
        <v>251</v>
      </c>
      <c r="H155">
        <v>449</v>
      </c>
      <c r="I155">
        <v>0</v>
      </c>
      <c r="J155">
        <v>13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449</v>
      </c>
      <c r="S155">
        <v>0</v>
      </c>
      <c r="T155">
        <v>0</v>
      </c>
      <c r="U155">
        <v>449</v>
      </c>
      <c r="V155">
        <v>5</v>
      </c>
      <c r="W155">
        <v>444</v>
      </c>
      <c r="X155">
        <v>444</v>
      </c>
      <c r="Y155">
        <v>221</v>
      </c>
      <c r="Z155">
        <v>223</v>
      </c>
    </row>
    <row r="156" spans="1:26">
      <c r="A156" t="s">
        <v>26</v>
      </c>
      <c r="B156" t="s">
        <v>48</v>
      </c>
      <c r="C156" t="str">
        <f>"020906"</f>
        <v>020906</v>
      </c>
      <c r="D156">
        <v>6</v>
      </c>
      <c r="E156">
        <v>560</v>
      </c>
      <c r="F156">
        <v>501</v>
      </c>
      <c r="G156">
        <v>213</v>
      </c>
      <c r="H156">
        <v>288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288</v>
      </c>
      <c r="S156">
        <v>0</v>
      </c>
      <c r="T156">
        <v>0</v>
      </c>
      <c r="U156">
        <v>288</v>
      </c>
      <c r="V156">
        <v>6</v>
      </c>
      <c r="W156">
        <v>282</v>
      </c>
      <c r="X156">
        <v>282</v>
      </c>
      <c r="Y156">
        <v>156</v>
      </c>
      <c r="Z156">
        <v>126</v>
      </c>
    </row>
    <row r="157" spans="1:26">
      <c r="A157" t="s">
        <v>26</v>
      </c>
      <c r="B157" t="s">
        <v>48</v>
      </c>
      <c r="C157" t="str">
        <f>"020906"</f>
        <v>020906</v>
      </c>
      <c r="D157">
        <v>7</v>
      </c>
      <c r="E157">
        <v>421</v>
      </c>
      <c r="F157">
        <v>400</v>
      </c>
      <c r="G157">
        <v>128</v>
      </c>
      <c r="H157">
        <v>272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272</v>
      </c>
      <c r="S157">
        <v>0</v>
      </c>
      <c r="T157">
        <v>0</v>
      </c>
      <c r="U157">
        <v>272</v>
      </c>
      <c r="V157">
        <v>1</v>
      </c>
      <c r="W157">
        <v>271</v>
      </c>
      <c r="X157">
        <v>271</v>
      </c>
      <c r="Y157">
        <v>139</v>
      </c>
      <c r="Z157">
        <v>132</v>
      </c>
    </row>
    <row r="158" spans="1:26">
      <c r="A158" t="s">
        <v>26</v>
      </c>
      <c r="B158" t="s">
        <v>48</v>
      </c>
      <c r="C158" t="str">
        <f>"020906"</f>
        <v>020906</v>
      </c>
      <c r="D158">
        <v>8</v>
      </c>
      <c r="E158">
        <v>349</v>
      </c>
      <c r="F158">
        <v>300</v>
      </c>
      <c r="G158">
        <v>103</v>
      </c>
      <c r="H158">
        <v>197</v>
      </c>
      <c r="I158">
        <v>0</v>
      </c>
      <c r="J158">
        <v>2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197</v>
      </c>
      <c r="S158">
        <v>0</v>
      </c>
      <c r="T158">
        <v>0</v>
      </c>
      <c r="U158">
        <v>197</v>
      </c>
      <c r="V158">
        <v>1</v>
      </c>
      <c r="W158">
        <v>196</v>
      </c>
      <c r="X158">
        <v>196</v>
      </c>
      <c r="Y158">
        <v>113</v>
      </c>
      <c r="Z158">
        <v>83</v>
      </c>
    </row>
    <row r="159" spans="1:26">
      <c r="A159" t="s">
        <v>26</v>
      </c>
      <c r="B159" t="s">
        <v>49</v>
      </c>
      <c r="C159" t="str">
        <f>"020907"</f>
        <v>020907</v>
      </c>
      <c r="D159">
        <v>1</v>
      </c>
      <c r="E159">
        <v>1274</v>
      </c>
      <c r="F159">
        <v>1100</v>
      </c>
      <c r="G159">
        <v>438</v>
      </c>
      <c r="H159">
        <v>662</v>
      </c>
      <c r="I159">
        <v>0</v>
      </c>
      <c r="J159">
        <v>7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662</v>
      </c>
      <c r="S159">
        <v>0</v>
      </c>
      <c r="T159">
        <v>0</v>
      </c>
      <c r="U159">
        <v>662</v>
      </c>
      <c r="V159">
        <v>8</v>
      </c>
      <c r="W159">
        <v>654</v>
      </c>
      <c r="X159">
        <v>654</v>
      </c>
      <c r="Y159">
        <v>279</v>
      </c>
      <c r="Z159">
        <v>375</v>
      </c>
    </row>
    <row r="160" spans="1:26">
      <c r="A160" t="s">
        <v>26</v>
      </c>
      <c r="B160" t="s">
        <v>49</v>
      </c>
      <c r="C160" t="str">
        <f>"020907"</f>
        <v>020907</v>
      </c>
      <c r="D160">
        <v>2</v>
      </c>
      <c r="E160">
        <v>1271</v>
      </c>
      <c r="F160">
        <v>1100</v>
      </c>
      <c r="G160">
        <v>522</v>
      </c>
      <c r="H160">
        <v>578</v>
      </c>
      <c r="I160">
        <v>0</v>
      </c>
      <c r="J160">
        <v>3</v>
      </c>
      <c r="K160">
        <v>4</v>
      </c>
      <c r="L160">
        <v>4</v>
      </c>
      <c r="M160">
        <v>0</v>
      </c>
      <c r="N160">
        <v>0</v>
      </c>
      <c r="O160">
        <v>0</v>
      </c>
      <c r="P160">
        <v>0</v>
      </c>
      <c r="Q160">
        <v>4</v>
      </c>
      <c r="R160">
        <v>582</v>
      </c>
      <c r="S160">
        <v>4</v>
      </c>
      <c r="T160">
        <v>0</v>
      </c>
      <c r="U160">
        <v>582</v>
      </c>
      <c r="V160">
        <v>6</v>
      </c>
      <c r="W160">
        <v>576</v>
      </c>
      <c r="X160">
        <v>576</v>
      </c>
      <c r="Y160">
        <v>305</v>
      </c>
      <c r="Z160">
        <v>271</v>
      </c>
    </row>
    <row r="161" spans="1:26">
      <c r="A161" t="s">
        <v>26</v>
      </c>
      <c r="B161" t="s">
        <v>49</v>
      </c>
      <c r="C161" t="str">
        <f>"020907"</f>
        <v>020907</v>
      </c>
      <c r="D161">
        <v>3</v>
      </c>
      <c r="E161">
        <v>747</v>
      </c>
      <c r="F161">
        <v>600</v>
      </c>
      <c r="G161">
        <v>224</v>
      </c>
      <c r="H161">
        <v>376</v>
      </c>
      <c r="I161">
        <v>0</v>
      </c>
      <c r="J161">
        <v>4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376</v>
      </c>
      <c r="S161">
        <v>0</v>
      </c>
      <c r="T161">
        <v>0</v>
      </c>
      <c r="U161">
        <v>376</v>
      </c>
      <c r="V161">
        <v>4</v>
      </c>
      <c r="W161">
        <v>372</v>
      </c>
      <c r="X161">
        <v>372</v>
      </c>
      <c r="Y161">
        <v>176</v>
      </c>
      <c r="Z161">
        <v>196</v>
      </c>
    </row>
    <row r="162" spans="1:26">
      <c r="A162" t="s">
        <v>26</v>
      </c>
      <c r="B162" t="s">
        <v>49</v>
      </c>
      <c r="C162" t="str">
        <f>"020907"</f>
        <v>020907</v>
      </c>
      <c r="D162">
        <v>4</v>
      </c>
      <c r="E162">
        <v>933</v>
      </c>
      <c r="F162">
        <v>800</v>
      </c>
      <c r="G162">
        <v>351</v>
      </c>
      <c r="H162">
        <v>449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449</v>
      </c>
      <c r="S162">
        <v>0</v>
      </c>
      <c r="T162">
        <v>0</v>
      </c>
      <c r="U162">
        <v>449</v>
      </c>
      <c r="V162">
        <v>6</v>
      </c>
      <c r="W162">
        <v>443</v>
      </c>
      <c r="X162">
        <v>443</v>
      </c>
      <c r="Y162">
        <v>220</v>
      </c>
      <c r="Z162">
        <v>223</v>
      </c>
    </row>
    <row r="163" spans="1:26">
      <c r="A163" t="s">
        <v>26</v>
      </c>
      <c r="B163" t="s">
        <v>49</v>
      </c>
      <c r="C163" t="str">
        <f>"020907"</f>
        <v>020907</v>
      </c>
      <c r="D163">
        <v>5</v>
      </c>
      <c r="E163">
        <v>647</v>
      </c>
      <c r="F163">
        <v>600</v>
      </c>
      <c r="G163">
        <v>331</v>
      </c>
      <c r="H163">
        <v>269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269</v>
      </c>
      <c r="S163">
        <v>0</v>
      </c>
      <c r="T163">
        <v>0</v>
      </c>
      <c r="U163">
        <v>269</v>
      </c>
      <c r="V163">
        <v>7</v>
      </c>
      <c r="W163">
        <v>262</v>
      </c>
      <c r="X163">
        <v>262</v>
      </c>
      <c r="Y163">
        <v>125</v>
      </c>
      <c r="Z163">
        <v>137</v>
      </c>
    </row>
    <row r="164" spans="1:26">
      <c r="A164" t="s">
        <v>26</v>
      </c>
      <c r="B164" t="s">
        <v>49</v>
      </c>
      <c r="C164" t="str">
        <f>"020907"</f>
        <v>020907</v>
      </c>
      <c r="D164">
        <v>6</v>
      </c>
      <c r="E164">
        <v>1120</v>
      </c>
      <c r="F164">
        <v>1000</v>
      </c>
      <c r="G164">
        <v>451</v>
      </c>
      <c r="H164">
        <v>549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549</v>
      </c>
      <c r="S164">
        <v>0</v>
      </c>
      <c r="T164">
        <v>0</v>
      </c>
      <c r="U164">
        <v>549</v>
      </c>
      <c r="V164">
        <v>8</v>
      </c>
      <c r="W164">
        <v>541</v>
      </c>
      <c r="X164">
        <v>541</v>
      </c>
      <c r="Y164">
        <v>338</v>
      </c>
      <c r="Z164">
        <v>203</v>
      </c>
    </row>
    <row r="165" spans="1:26">
      <c r="A165" t="s">
        <v>26</v>
      </c>
      <c r="B165" t="s">
        <v>50</v>
      </c>
      <c r="C165" t="str">
        <f>"020908"</f>
        <v>020908</v>
      </c>
      <c r="D165">
        <v>1</v>
      </c>
      <c r="E165">
        <v>917</v>
      </c>
      <c r="F165">
        <v>801</v>
      </c>
      <c r="G165">
        <v>344</v>
      </c>
      <c r="H165">
        <v>457</v>
      </c>
      <c r="I165">
        <v>0</v>
      </c>
      <c r="J165">
        <v>7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457</v>
      </c>
      <c r="S165">
        <v>0</v>
      </c>
      <c r="T165">
        <v>0</v>
      </c>
      <c r="U165">
        <v>457</v>
      </c>
      <c r="V165">
        <v>9</v>
      </c>
      <c r="W165">
        <v>448</v>
      </c>
      <c r="X165">
        <v>448</v>
      </c>
      <c r="Y165">
        <v>226</v>
      </c>
      <c r="Z165">
        <v>222</v>
      </c>
    </row>
    <row r="166" spans="1:26">
      <c r="A166" t="s">
        <v>26</v>
      </c>
      <c r="B166" t="s">
        <v>50</v>
      </c>
      <c r="C166" t="str">
        <f>"020908"</f>
        <v>020908</v>
      </c>
      <c r="D166">
        <v>2</v>
      </c>
      <c r="E166">
        <v>1141</v>
      </c>
      <c r="F166">
        <v>1102</v>
      </c>
      <c r="G166">
        <v>652</v>
      </c>
      <c r="H166">
        <v>450</v>
      </c>
      <c r="I166">
        <v>0</v>
      </c>
      <c r="J166">
        <v>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450</v>
      </c>
      <c r="S166">
        <v>0</v>
      </c>
      <c r="T166">
        <v>0</v>
      </c>
      <c r="U166">
        <v>450</v>
      </c>
      <c r="V166">
        <v>3</v>
      </c>
      <c r="W166">
        <v>447</v>
      </c>
      <c r="X166">
        <v>447</v>
      </c>
      <c r="Y166">
        <v>254</v>
      </c>
      <c r="Z166">
        <v>193</v>
      </c>
    </row>
    <row r="167" spans="1:26">
      <c r="A167" t="s">
        <v>26</v>
      </c>
      <c r="B167" t="s">
        <v>50</v>
      </c>
      <c r="C167" t="str">
        <f>"020908"</f>
        <v>020908</v>
      </c>
      <c r="D167">
        <v>3</v>
      </c>
      <c r="E167">
        <v>89</v>
      </c>
      <c r="F167">
        <v>93</v>
      </c>
      <c r="G167">
        <v>63</v>
      </c>
      <c r="H167">
        <v>30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30</v>
      </c>
      <c r="S167">
        <v>0</v>
      </c>
      <c r="T167">
        <v>0</v>
      </c>
      <c r="U167">
        <v>30</v>
      </c>
      <c r="V167">
        <v>0</v>
      </c>
      <c r="W167">
        <v>30</v>
      </c>
      <c r="X167">
        <v>30</v>
      </c>
      <c r="Y167">
        <v>16</v>
      </c>
      <c r="Z167">
        <v>14</v>
      </c>
    </row>
    <row r="168" spans="1:26">
      <c r="A168" t="s">
        <v>26</v>
      </c>
      <c r="B168" t="s">
        <v>51</v>
      </c>
      <c r="C168" t="str">
        <f>"021101"</f>
        <v>021101</v>
      </c>
      <c r="D168">
        <v>1</v>
      </c>
      <c r="E168">
        <v>979</v>
      </c>
      <c r="F168">
        <v>800</v>
      </c>
      <c r="G168">
        <v>298</v>
      </c>
      <c r="H168">
        <v>502</v>
      </c>
      <c r="I168">
        <v>0</v>
      </c>
      <c r="J168">
        <v>5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502</v>
      </c>
      <c r="S168">
        <v>0</v>
      </c>
      <c r="T168">
        <v>0</v>
      </c>
      <c r="U168">
        <v>502</v>
      </c>
      <c r="V168">
        <v>9</v>
      </c>
      <c r="W168">
        <v>493</v>
      </c>
      <c r="X168">
        <v>493</v>
      </c>
      <c r="Y168">
        <v>305</v>
      </c>
      <c r="Z168">
        <v>188</v>
      </c>
    </row>
    <row r="169" spans="1:26">
      <c r="A169" t="s">
        <v>26</v>
      </c>
      <c r="B169" t="s">
        <v>51</v>
      </c>
      <c r="C169" t="str">
        <f>"021101"</f>
        <v>021101</v>
      </c>
      <c r="D169">
        <v>2</v>
      </c>
      <c r="E169">
        <v>1235</v>
      </c>
      <c r="F169">
        <v>1104</v>
      </c>
      <c r="G169">
        <v>513</v>
      </c>
      <c r="H169">
        <v>591</v>
      </c>
      <c r="I169">
        <v>0</v>
      </c>
      <c r="J169">
        <v>5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591</v>
      </c>
      <c r="S169">
        <v>0</v>
      </c>
      <c r="T169">
        <v>0</v>
      </c>
      <c r="U169">
        <v>591</v>
      </c>
      <c r="V169">
        <v>3</v>
      </c>
      <c r="W169">
        <v>588</v>
      </c>
      <c r="X169">
        <v>588</v>
      </c>
      <c r="Y169">
        <v>332</v>
      </c>
      <c r="Z169">
        <v>256</v>
      </c>
    </row>
    <row r="170" spans="1:26">
      <c r="A170" t="s">
        <v>26</v>
      </c>
      <c r="B170" t="s">
        <v>51</v>
      </c>
      <c r="C170" t="str">
        <f>"021101"</f>
        <v>021101</v>
      </c>
      <c r="D170">
        <v>3</v>
      </c>
      <c r="E170">
        <v>1470</v>
      </c>
      <c r="F170">
        <v>1304</v>
      </c>
      <c r="G170">
        <v>609</v>
      </c>
      <c r="H170">
        <v>695</v>
      </c>
      <c r="I170">
        <v>0</v>
      </c>
      <c r="J170">
        <v>6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695</v>
      </c>
      <c r="S170">
        <v>0</v>
      </c>
      <c r="T170">
        <v>0</v>
      </c>
      <c r="U170">
        <v>695</v>
      </c>
      <c r="V170">
        <v>10</v>
      </c>
      <c r="W170">
        <v>685</v>
      </c>
      <c r="X170">
        <v>685</v>
      </c>
      <c r="Y170">
        <v>437</v>
      </c>
      <c r="Z170">
        <v>248</v>
      </c>
    </row>
    <row r="171" spans="1:26">
      <c r="A171" t="s">
        <v>26</v>
      </c>
      <c r="B171" t="s">
        <v>51</v>
      </c>
      <c r="C171" t="str">
        <f>"021101"</f>
        <v>021101</v>
      </c>
      <c r="D171">
        <v>4</v>
      </c>
      <c r="E171">
        <v>1600</v>
      </c>
      <c r="F171">
        <v>1402</v>
      </c>
      <c r="G171">
        <v>568</v>
      </c>
      <c r="H171">
        <v>834</v>
      </c>
      <c r="I171">
        <v>1</v>
      </c>
      <c r="J171">
        <v>6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834</v>
      </c>
      <c r="S171">
        <v>0</v>
      </c>
      <c r="T171">
        <v>0</v>
      </c>
      <c r="U171">
        <v>834</v>
      </c>
      <c r="V171">
        <v>14</v>
      </c>
      <c r="W171">
        <v>820</v>
      </c>
      <c r="X171">
        <v>820</v>
      </c>
      <c r="Y171">
        <v>524</v>
      </c>
      <c r="Z171">
        <v>296</v>
      </c>
    </row>
    <row r="172" spans="1:26">
      <c r="A172" t="s">
        <v>26</v>
      </c>
      <c r="B172" t="s">
        <v>51</v>
      </c>
      <c r="C172" t="str">
        <f>"021101"</f>
        <v>021101</v>
      </c>
      <c r="D172">
        <v>5</v>
      </c>
      <c r="E172">
        <v>1164</v>
      </c>
      <c r="F172">
        <v>1004</v>
      </c>
      <c r="G172">
        <v>369</v>
      </c>
      <c r="H172">
        <v>635</v>
      </c>
      <c r="I172">
        <v>1</v>
      </c>
      <c r="J172">
        <v>6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635</v>
      </c>
      <c r="S172">
        <v>0</v>
      </c>
      <c r="T172">
        <v>0</v>
      </c>
      <c r="U172">
        <v>635</v>
      </c>
      <c r="V172">
        <v>13</v>
      </c>
      <c r="W172">
        <v>622</v>
      </c>
      <c r="X172">
        <v>622</v>
      </c>
      <c r="Y172">
        <v>400</v>
      </c>
      <c r="Z172">
        <v>222</v>
      </c>
    </row>
    <row r="173" spans="1:26">
      <c r="A173" t="s">
        <v>26</v>
      </c>
      <c r="B173" t="s">
        <v>51</v>
      </c>
      <c r="C173" t="str">
        <f>"021101"</f>
        <v>021101</v>
      </c>
      <c r="D173">
        <v>6</v>
      </c>
      <c r="E173">
        <v>1007</v>
      </c>
      <c r="F173">
        <v>900</v>
      </c>
      <c r="G173">
        <v>361</v>
      </c>
      <c r="H173">
        <v>539</v>
      </c>
      <c r="I173">
        <v>0</v>
      </c>
      <c r="J173">
        <v>3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539</v>
      </c>
      <c r="S173">
        <v>0</v>
      </c>
      <c r="T173">
        <v>0</v>
      </c>
      <c r="U173">
        <v>539</v>
      </c>
      <c r="V173">
        <v>3</v>
      </c>
      <c r="W173">
        <v>536</v>
      </c>
      <c r="X173">
        <v>536</v>
      </c>
      <c r="Y173">
        <v>309</v>
      </c>
      <c r="Z173">
        <v>227</v>
      </c>
    </row>
    <row r="174" spans="1:26">
      <c r="A174" t="s">
        <v>26</v>
      </c>
      <c r="B174" t="s">
        <v>51</v>
      </c>
      <c r="C174" t="str">
        <f>"021101"</f>
        <v>021101</v>
      </c>
      <c r="D174">
        <v>7</v>
      </c>
      <c r="E174">
        <v>1375</v>
      </c>
      <c r="F174">
        <v>1203</v>
      </c>
      <c r="G174">
        <v>432</v>
      </c>
      <c r="H174">
        <v>771</v>
      </c>
      <c r="I174">
        <v>0</v>
      </c>
      <c r="J174">
        <v>4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771</v>
      </c>
      <c r="S174">
        <v>0</v>
      </c>
      <c r="T174">
        <v>0</v>
      </c>
      <c r="U174">
        <v>771</v>
      </c>
      <c r="V174">
        <v>10</v>
      </c>
      <c r="W174">
        <v>761</v>
      </c>
      <c r="X174">
        <v>761</v>
      </c>
      <c r="Y174">
        <v>474</v>
      </c>
      <c r="Z174">
        <v>287</v>
      </c>
    </row>
    <row r="175" spans="1:26">
      <c r="A175" t="s">
        <v>26</v>
      </c>
      <c r="B175" t="s">
        <v>51</v>
      </c>
      <c r="C175" t="str">
        <f>"021101"</f>
        <v>021101</v>
      </c>
      <c r="D175">
        <v>8</v>
      </c>
      <c r="E175">
        <v>1303</v>
      </c>
      <c r="F175">
        <v>1105</v>
      </c>
      <c r="G175">
        <v>348</v>
      </c>
      <c r="H175">
        <v>757</v>
      </c>
      <c r="I175">
        <v>0</v>
      </c>
      <c r="J175">
        <v>7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757</v>
      </c>
      <c r="S175">
        <v>0</v>
      </c>
      <c r="T175">
        <v>0</v>
      </c>
      <c r="U175">
        <v>757</v>
      </c>
      <c r="V175">
        <v>14</v>
      </c>
      <c r="W175">
        <v>743</v>
      </c>
      <c r="X175">
        <v>743</v>
      </c>
      <c r="Y175">
        <v>477</v>
      </c>
      <c r="Z175">
        <v>266</v>
      </c>
    </row>
    <row r="176" spans="1:26">
      <c r="A176" t="s">
        <v>26</v>
      </c>
      <c r="B176" t="s">
        <v>51</v>
      </c>
      <c r="C176" t="str">
        <f>"021101"</f>
        <v>021101</v>
      </c>
      <c r="D176">
        <v>9</v>
      </c>
      <c r="E176">
        <v>1426</v>
      </c>
      <c r="F176">
        <v>1202</v>
      </c>
      <c r="G176">
        <v>534</v>
      </c>
      <c r="H176">
        <v>668</v>
      </c>
      <c r="I176">
        <v>0</v>
      </c>
      <c r="J176">
        <v>10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668</v>
      </c>
      <c r="S176">
        <v>0</v>
      </c>
      <c r="T176">
        <v>0</v>
      </c>
      <c r="U176">
        <v>668</v>
      </c>
      <c r="V176">
        <v>7</v>
      </c>
      <c r="W176">
        <v>661</v>
      </c>
      <c r="X176">
        <v>661</v>
      </c>
      <c r="Y176">
        <v>373</v>
      </c>
      <c r="Z176">
        <v>288</v>
      </c>
    </row>
    <row r="177" spans="1:26">
      <c r="A177" t="s">
        <v>26</v>
      </c>
      <c r="B177" t="s">
        <v>51</v>
      </c>
      <c r="C177" t="str">
        <f>"021101"</f>
        <v>021101</v>
      </c>
      <c r="D177">
        <v>10</v>
      </c>
      <c r="E177">
        <v>1530</v>
      </c>
      <c r="F177">
        <v>1302</v>
      </c>
      <c r="G177">
        <v>513</v>
      </c>
      <c r="H177">
        <v>789</v>
      </c>
      <c r="I177">
        <v>0</v>
      </c>
      <c r="J177">
        <v>9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789</v>
      </c>
      <c r="S177">
        <v>0</v>
      </c>
      <c r="T177">
        <v>0</v>
      </c>
      <c r="U177">
        <v>789</v>
      </c>
      <c r="V177">
        <v>13</v>
      </c>
      <c r="W177">
        <v>776</v>
      </c>
      <c r="X177">
        <v>776</v>
      </c>
      <c r="Y177">
        <v>460</v>
      </c>
      <c r="Z177">
        <v>316</v>
      </c>
    </row>
    <row r="178" spans="1:26">
      <c r="A178" t="s">
        <v>26</v>
      </c>
      <c r="B178" t="s">
        <v>51</v>
      </c>
      <c r="C178" t="str">
        <f>"021101"</f>
        <v>021101</v>
      </c>
      <c r="D178">
        <v>11</v>
      </c>
      <c r="E178">
        <v>1274</v>
      </c>
      <c r="F178">
        <v>1102</v>
      </c>
      <c r="G178">
        <v>449</v>
      </c>
      <c r="H178">
        <v>653</v>
      </c>
      <c r="I178">
        <v>0</v>
      </c>
      <c r="J178">
        <v>10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652</v>
      </c>
      <c r="S178">
        <v>0</v>
      </c>
      <c r="T178">
        <v>0</v>
      </c>
      <c r="U178">
        <v>652</v>
      </c>
      <c r="V178">
        <v>16</v>
      </c>
      <c r="W178">
        <v>636</v>
      </c>
      <c r="X178">
        <v>636</v>
      </c>
      <c r="Y178">
        <v>382</v>
      </c>
      <c r="Z178">
        <v>254</v>
      </c>
    </row>
    <row r="179" spans="1:26">
      <c r="A179" t="s">
        <v>26</v>
      </c>
      <c r="B179" t="s">
        <v>51</v>
      </c>
      <c r="C179" t="str">
        <f>"021101"</f>
        <v>021101</v>
      </c>
      <c r="D179">
        <v>12</v>
      </c>
      <c r="E179">
        <v>1362</v>
      </c>
      <c r="F179">
        <v>1205</v>
      </c>
      <c r="G179">
        <v>495</v>
      </c>
      <c r="H179">
        <v>710</v>
      </c>
      <c r="I179">
        <v>0</v>
      </c>
      <c r="J179">
        <v>10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710</v>
      </c>
      <c r="S179">
        <v>0</v>
      </c>
      <c r="T179">
        <v>4</v>
      </c>
      <c r="U179">
        <v>706</v>
      </c>
      <c r="V179">
        <v>6</v>
      </c>
      <c r="W179">
        <v>700</v>
      </c>
      <c r="X179">
        <v>700</v>
      </c>
      <c r="Y179">
        <v>388</v>
      </c>
      <c r="Z179">
        <v>312</v>
      </c>
    </row>
    <row r="180" spans="1:26">
      <c r="A180" t="s">
        <v>26</v>
      </c>
      <c r="B180" t="s">
        <v>51</v>
      </c>
      <c r="C180" t="str">
        <f>"021101"</f>
        <v>021101</v>
      </c>
      <c r="D180">
        <v>13</v>
      </c>
      <c r="E180">
        <v>1313</v>
      </c>
      <c r="F180">
        <v>1103</v>
      </c>
      <c r="G180">
        <v>419</v>
      </c>
      <c r="H180">
        <v>684</v>
      </c>
      <c r="I180">
        <v>0</v>
      </c>
      <c r="J180">
        <v>3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684</v>
      </c>
      <c r="S180">
        <v>0</v>
      </c>
      <c r="T180">
        <v>0</v>
      </c>
      <c r="U180">
        <v>684</v>
      </c>
      <c r="V180">
        <v>14</v>
      </c>
      <c r="W180">
        <v>670</v>
      </c>
      <c r="X180">
        <v>670</v>
      </c>
      <c r="Y180">
        <v>389</v>
      </c>
      <c r="Z180">
        <v>281</v>
      </c>
    </row>
    <row r="181" spans="1:26">
      <c r="A181" t="s">
        <v>26</v>
      </c>
      <c r="B181" t="s">
        <v>51</v>
      </c>
      <c r="C181" t="str">
        <f>"021101"</f>
        <v>021101</v>
      </c>
      <c r="D181">
        <v>14</v>
      </c>
      <c r="E181">
        <v>1474</v>
      </c>
      <c r="F181">
        <v>1300</v>
      </c>
      <c r="G181">
        <v>503</v>
      </c>
      <c r="H181">
        <v>797</v>
      </c>
      <c r="I181">
        <v>1</v>
      </c>
      <c r="J181">
        <v>8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797</v>
      </c>
      <c r="S181">
        <v>0</v>
      </c>
      <c r="T181">
        <v>0</v>
      </c>
      <c r="U181">
        <v>797</v>
      </c>
      <c r="V181">
        <v>12</v>
      </c>
      <c r="W181">
        <v>785</v>
      </c>
      <c r="X181">
        <v>785</v>
      </c>
      <c r="Y181">
        <v>428</v>
      </c>
      <c r="Z181">
        <v>357</v>
      </c>
    </row>
    <row r="182" spans="1:26">
      <c r="A182" t="s">
        <v>26</v>
      </c>
      <c r="B182" t="s">
        <v>51</v>
      </c>
      <c r="C182" t="str">
        <f>"021101"</f>
        <v>021101</v>
      </c>
      <c r="D182">
        <v>15</v>
      </c>
      <c r="E182">
        <v>1513</v>
      </c>
      <c r="F182">
        <v>1303</v>
      </c>
      <c r="G182">
        <v>453</v>
      </c>
      <c r="H182">
        <v>850</v>
      </c>
      <c r="I182">
        <v>0</v>
      </c>
      <c r="J182">
        <v>5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850</v>
      </c>
      <c r="S182">
        <v>0</v>
      </c>
      <c r="T182">
        <v>0</v>
      </c>
      <c r="U182">
        <v>850</v>
      </c>
      <c r="V182">
        <v>7</v>
      </c>
      <c r="W182">
        <v>843</v>
      </c>
      <c r="X182">
        <v>843</v>
      </c>
      <c r="Y182">
        <v>464</v>
      </c>
      <c r="Z182">
        <v>379</v>
      </c>
    </row>
    <row r="183" spans="1:26">
      <c r="A183" t="s">
        <v>26</v>
      </c>
      <c r="B183" t="s">
        <v>51</v>
      </c>
      <c r="C183" t="str">
        <f>"021101"</f>
        <v>021101</v>
      </c>
      <c r="D183">
        <v>16</v>
      </c>
      <c r="E183">
        <v>1492</v>
      </c>
      <c r="F183">
        <v>1302</v>
      </c>
      <c r="G183">
        <v>465</v>
      </c>
      <c r="H183">
        <v>837</v>
      </c>
      <c r="I183">
        <v>0</v>
      </c>
      <c r="J183">
        <v>7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837</v>
      </c>
      <c r="S183">
        <v>0</v>
      </c>
      <c r="T183">
        <v>0</v>
      </c>
      <c r="U183">
        <v>837</v>
      </c>
      <c r="V183">
        <v>15</v>
      </c>
      <c r="W183">
        <v>822</v>
      </c>
      <c r="X183">
        <v>822</v>
      </c>
      <c r="Y183">
        <v>446</v>
      </c>
      <c r="Z183">
        <v>376</v>
      </c>
    </row>
    <row r="184" spans="1:26">
      <c r="A184" t="s">
        <v>26</v>
      </c>
      <c r="B184" t="s">
        <v>51</v>
      </c>
      <c r="C184" t="str">
        <f>"021101"</f>
        <v>021101</v>
      </c>
      <c r="D184">
        <v>17</v>
      </c>
      <c r="E184">
        <v>1042</v>
      </c>
      <c r="F184">
        <v>900</v>
      </c>
      <c r="G184">
        <v>346</v>
      </c>
      <c r="H184">
        <v>554</v>
      </c>
      <c r="I184">
        <v>0</v>
      </c>
      <c r="J184">
        <v>4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554</v>
      </c>
      <c r="S184">
        <v>0</v>
      </c>
      <c r="T184">
        <v>0</v>
      </c>
      <c r="U184">
        <v>554</v>
      </c>
      <c r="V184">
        <v>12</v>
      </c>
      <c r="W184">
        <v>542</v>
      </c>
      <c r="X184">
        <v>542</v>
      </c>
      <c r="Y184">
        <v>297</v>
      </c>
      <c r="Z184">
        <v>245</v>
      </c>
    </row>
    <row r="185" spans="1:26">
      <c r="A185" t="s">
        <v>26</v>
      </c>
      <c r="B185" t="s">
        <v>51</v>
      </c>
      <c r="C185" t="str">
        <f>"021101"</f>
        <v>021101</v>
      </c>
      <c r="D185">
        <v>18</v>
      </c>
      <c r="E185">
        <v>1475</v>
      </c>
      <c r="F185">
        <v>1304</v>
      </c>
      <c r="G185">
        <v>428</v>
      </c>
      <c r="H185">
        <v>876</v>
      </c>
      <c r="I185">
        <v>0</v>
      </c>
      <c r="J185">
        <v>6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876</v>
      </c>
      <c r="S185">
        <v>0</v>
      </c>
      <c r="T185">
        <v>0</v>
      </c>
      <c r="U185">
        <v>876</v>
      </c>
      <c r="V185">
        <v>7</v>
      </c>
      <c r="W185">
        <v>869</v>
      </c>
      <c r="X185">
        <v>869</v>
      </c>
      <c r="Y185">
        <v>514</v>
      </c>
      <c r="Z185">
        <v>355</v>
      </c>
    </row>
    <row r="186" spans="1:26">
      <c r="A186" t="s">
        <v>26</v>
      </c>
      <c r="B186" t="s">
        <v>51</v>
      </c>
      <c r="C186" t="str">
        <f>"021101"</f>
        <v>021101</v>
      </c>
      <c r="D186">
        <v>19</v>
      </c>
      <c r="E186">
        <v>1142</v>
      </c>
      <c r="F186">
        <v>999</v>
      </c>
      <c r="G186">
        <v>343</v>
      </c>
      <c r="H186">
        <v>657</v>
      </c>
      <c r="I186">
        <v>0</v>
      </c>
      <c r="J186">
        <v>13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657</v>
      </c>
      <c r="S186">
        <v>0</v>
      </c>
      <c r="T186">
        <v>0</v>
      </c>
      <c r="U186">
        <v>657</v>
      </c>
      <c r="V186">
        <v>6</v>
      </c>
      <c r="W186">
        <v>651</v>
      </c>
      <c r="X186">
        <v>651</v>
      </c>
      <c r="Y186">
        <v>372</v>
      </c>
      <c r="Z186">
        <v>279</v>
      </c>
    </row>
    <row r="187" spans="1:26">
      <c r="A187" t="s">
        <v>26</v>
      </c>
      <c r="B187" t="s">
        <v>51</v>
      </c>
      <c r="C187" t="str">
        <f>"021101"</f>
        <v>021101</v>
      </c>
      <c r="D187">
        <v>20</v>
      </c>
      <c r="E187">
        <v>1123</v>
      </c>
      <c r="F187">
        <v>1000</v>
      </c>
      <c r="G187">
        <v>370</v>
      </c>
      <c r="H187">
        <v>630</v>
      </c>
      <c r="I187">
        <v>0</v>
      </c>
      <c r="J187">
        <v>8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629</v>
      </c>
      <c r="S187">
        <v>0</v>
      </c>
      <c r="T187">
        <v>0</v>
      </c>
      <c r="U187">
        <v>629</v>
      </c>
      <c r="V187">
        <v>9</v>
      </c>
      <c r="W187">
        <v>620</v>
      </c>
      <c r="X187">
        <v>620</v>
      </c>
      <c r="Y187">
        <v>365</v>
      </c>
      <c r="Z187">
        <v>255</v>
      </c>
    </row>
    <row r="188" spans="1:26">
      <c r="A188" t="s">
        <v>26</v>
      </c>
      <c r="B188" t="s">
        <v>51</v>
      </c>
      <c r="C188" t="str">
        <f>"021101"</f>
        <v>021101</v>
      </c>
      <c r="D188">
        <v>21</v>
      </c>
      <c r="E188">
        <v>1153</v>
      </c>
      <c r="F188">
        <v>1000</v>
      </c>
      <c r="G188">
        <v>315</v>
      </c>
      <c r="H188">
        <v>685</v>
      </c>
      <c r="I188">
        <v>0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685</v>
      </c>
      <c r="S188">
        <v>0</v>
      </c>
      <c r="T188">
        <v>0</v>
      </c>
      <c r="U188">
        <v>685</v>
      </c>
      <c r="V188">
        <v>6</v>
      </c>
      <c r="W188">
        <v>679</v>
      </c>
      <c r="X188">
        <v>679</v>
      </c>
      <c r="Y188">
        <v>368</v>
      </c>
      <c r="Z188">
        <v>311</v>
      </c>
    </row>
    <row r="189" spans="1:26">
      <c r="A189" t="s">
        <v>26</v>
      </c>
      <c r="B189" t="s">
        <v>51</v>
      </c>
      <c r="C189" t="str">
        <f>"021101"</f>
        <v>021101</v>
      </c>
      <c r="D189">
        <v>22</v>
      </c>
      <c r="E189">
        <v>1169</v>
      </c>
      <c r="F189">
        <v>1000</v>
      </c>
      <c r="G189">
        <v>199</v>
      </c>
      <c r="H189">
        <v>801</v>
      </c>
      <c r="I189">
        <v>0</v>
      </c>
      <c r="J189">
        <v>15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801</v>
      </c>
      <c r="S189">
        <v>0</v>
      </c>
      <c r="T189">
        <v>0</v>
      </c>
      <c r="U189">
        <v>801</v>
      </c>
      <c r="V189">
        <v>4</v>
      </c>
      <c r="W189">
        <v>797</v>
      </c>
      <c r="X189">
        <v>797</v>
      </c>
      <c r="Y189">
        <v>507</v>
      </c>
      <c r="Z189">
        <v>290</v>
      </c>
    </row>
    <row r="190" spans="1:26">
      <c r="A190" t="s">
        <v>26</v>
      </c>
      <c r="B190" t="s">
        <v>51</v>
      </c>
      <c r="C190" t="str">
        <f>"021101"</f>
        <v>021101</v>
      </c>
      <c r="D190">
        <v>23</v>
      </c>
      <c r="E190">
        <v>1160</v>
      </c>
      <c r="F190">
        <v>1000</v>
      </c>
      <c r="G190">
        <v>292</v>
      </c>
      <c r="H190">
        <v>708</v>
      </c>
      <c r="I190">
        <v>1</v>
      </c>
      <c r="J190">
        <v>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708</v>
      </c>
      <c r="S190">
        <v>0</v>
      </c>
      <c r="T190">
        <v>0</v>
      </c>
      <c r="U190">
        <v>708</v>
      </c>
      <c r="V190">
        <v>13</v>
      </c>
      <c r="W190">
        <v>695</v>
      </c>
      <c r="X190">
        <v>695</v>
      </c>
      <c r="Y190">
        <v>415</v>
      </c>
      <c r="Z190">
        <v>280</v>
      </c>
    </row>
    <row r="191" spans="1:26">
      <c r="A191" t="s">
        <v>26</v>
      </c>
      <c r="B191" t="s">
        <v>51</v>
      </c>
      <c r="C191" t="str">
        <f>"021101"</f>
        <v>021101</v>
      </c>
      <c r="D191">
        <v>24</v>
      </c>
      <c r="E191">
        <v>941</v>
      </c>
      <c r="F191">
        <v>800</v>
      </c>
      <c r="G191">
        <v>238</v>
      </c>
      <c r="H191">
        <v>562</v>
      </c>
      <c r="I191">
        <v>0</v>
      </c>
      <c r="J191">
        <v>4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562</v>
      </c>
      <c r="S191">
        <v>0</v>
      </c>
      <c r="T191">
        <v>0</v>
      </c>
      <c r="U191">
        <v>562</v>
      </c>
      <c r="V191">
        <v>7</v>
      </c>
      <c r="W191">
        <v>555</v>
      </c>
      <c r="X191">
        <v>555</v>
      </c>
      <c r="Y191">
        <v>338</v>
      </c>
      <c r="Z191">
        <v>217</v>
      </c>
    </row>
    <row r="192" spans="1:26">
      <c r="A192" t="s">
        <v>26</v>
      </c>
      <c r="B192" t="s">
        <v>51</v>
      </c>
      <c r="C192" t="str">
        <f>"021101"</f>
        <v>021101</v>
      </c>
      <c r="D192">
        <v>25</v>
      </c>
      <c r="E192">
        <v>1590</v>
      </c>
      <c r="F192">
        <v>1400</v>
      </c>
      <c r="G192">
        <v>385</v>
      </c>
      <c r="H192">
        <v>1015</v>
      </c>
      <c r="I192">
        <v>0</v>
      </c>
      <c r="J192">
        <v>8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1015</v>
      </c>
      <c r="S192">
        <v>0</v>
      </c>
      <c r="T192">
        <v>0</v>
      </c>
      <c r="U192">
        <v>1015</v>
      </c>
      <c r="V192">
        <v>16</v>
      </c>
      <c r="W192">
        <v>999</v>
      </c>
      <c r="X192">
        <v>999</v>
      </c>
      <c r="Y192">
        <v>525</v>
      </c>
      <c r="Z192">
        <v>474</v>
      </c>
    </row>
    <row r="193" spans="1:26">
      <c r="A193" t="s">
        <v>26</v>
      </c>
      <c r="B193" t="s">
        <v>51</v>
      </c>
      <c r="C193" t="str">
        <f>"021101"</f>
        <v>021101</v>
      </c>
      <c r="D193">
        <v>26</v>
      </c>
      <c r="E193">
        <v>1418</v>
      </c>
      <c r="F193">
        <v>1200</v>
      </c>
      <c r="G193">
        <v>391</v>
      </c>
      <c r="H193">
        <v>809</v>
      </c>
      <c r="I193">
        <v>0</v>
      </c>
      <c r="J193">
        <v>5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809</v>
      </c>
      <c r="S193">
        <v>0</v>
      </c>
      <c r="T193">
        <v>0</v>
      </c>
      <c r="U193">
        <v>809</v>
      </c>
      <c r="V193">
        <v>6</v>
      </c>
      <c r="W193">
        <v>803</v>
      </c>
      <c r="X193">
        <v>803</v>
      </c>
      <c r="Y193">
        <v>462</v>
      </c>
      <c r="Z193">
        <v>341</v>
      </c>
    </row>
    <row r="194" spans="1:26">
      <c r="A194" t="s">
        <v>26</v>
      </c>
      <c r="B194" t="s">
        <v>51</v>
      </c>
      <c r="C194" t="str">
        <f>"021101"</f>
        <v>021101</v>
      </c>
      <c r="D194">
        <v>27</v>
      </c>
      <c r="E194">
        <v>1258</v>
      </c>
      <c r="F194">
        <v>1100</v>
      </c>
      <c r="G194">
        <v>305</v>
      </c>
      <c r="H194">
        <v>795</v>
      </c>
      <c r="I194">
        <v>0</v>
      </c>
      <c r="J194">
        <v>3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795</v>
      </c>
      <c r="S194">
        <v>0</v>
      </c>
      <c r="T194">
        <v>0</v>
      </c>
      <c r="U194">
        <v>795</v>
      </c>
      <c r="V194">
        <v>9</v>
      </c>
      <c r="W194">
        <v>786</v>
      </c>
      <c r="X194">
        <v>786</v>
      </c>
      <c r="Y194">
        <v>440</v>
      </c>
      <c r="Z194">
        <v>346</v>
      </c>
    </row>
    <row r="195" spans="1:26">
      <c r="A195" t="s">
        <v>26</v>
      </c>
      <c r="B195" t="s">
        <v>51</v>
      </c>
      <c r="C195" t="str">
        <f>"021101"</f>
        <v>021101</v>
      </c>
      <c r="D195">
        <v>28</v>
      </c>
      <c r="E195">
        <v>1355</v>
      </c>
      <c r="F195">
        <v>1200</v>
      </c>
      <c r="G195">
        <v>395</v>
      </c>
      <c r="H195">
        <v>805</v>
      </c>
      <c r="I195">
        <v>0</v>
      </c>
      <c r="J195">
        <v>9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805</v>
      </c>
      <c r="S195">
        <v>0</v>
      </c>
      <c r="T195">
        <v>0</v>
      </c>
      <c r="U195">
        <v>805</v>
      </c>
      <c r="V195">
        <v>8</v>
      </c>
      <c r="W195">
        <v>797</v>
      </c>
      <c r="X195">
        <v>797</v>
      </c>
      <c r="Y195">
        <v>412</v>
      </c>
      <c r="Z195">
        <v>385</v>
      </c>
    </row>
    <row r="196" spans="1:26">
      <c r="A196" t="s">
        <v>26</v>
      </c>
      <c r="B196" t="s">
        <v>51</v>
      </c>
      <c r="C196" t="str">
        <f>"021101"</f>
        <v>021101</v>
      </c>
      <c r="D196">
        <v>29</v>
      </c>
      <c r="E196">
        <v>737</v>
      </c>
      <c r="F196">
        <v>600</v>
      </c>
      <c r="G196">
        <v>128</v>
      </c>
      <c r="H196">
        <v>472</v>
      </c>
      <c r="I196">
        <v>0</v>
      </c>
      <c r="J196">
        <v>8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472</v>
      </c>
      <c r="S196">
        <v>0</v>
      </c>
      <c r="T196">
        <v>0</v>
      </c>
      <c r="U196">
        <v>472</v>
      </c>
      <c r="V196">
        <v>4</v>
      </c>
      <c r="W196">
        <v>468</v>
      </c>
      <c r="X196">
        <v>468</v>
      </c>
      <c r="Y196">
        <v>307</v>
      </c>
      <c r="Z196">
        <v>161</v>
      </c>
    </row>
    <row r="197" spans="1:26">
      <c r="A197" t="s">
        <v>26</v>
      </c>
      <c r="B197" t="s">
        <v>51</v>
      </c>
      <c r="C197" t="str">
        <f>"021101"</f>
        <v>021101</v>
      </c>
      <c r="D197">
        <v>30</v>
      </c>
      <c r="E197">
        <v>796</v>
      </c>
      <c r="F197">
        <v>683</v>
      </c>
      <c r="G197">
        <v>239</v>
      </c>
      <c r="H197">
        <v>444</v>
      </c>
      <c r="I197">
        <v>0</v>
      </c>
      <c r="J197">
        <v>5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444</v>
      </c>
      <c r="S197">
        <v>0</v>
      </c>
      <c r="T197">
        <v>0</v>
      </c>
      <c r="U197">
        <v>444</v>
      </c>
      <c r="V197">
        <v>5</v>
      </c>
      <c r="W197">
        <v>439</v>
      </c>
      <c r="X197">
        <v>439</v>
      </c>
      <c r="Y197">
        <v>276</v>
      </c>
      <c r="Z197">
        <v>163</v>
      </c>
    </row>
    <row r="198" spans="1:26">
      <c r="A198" t="s">
        <v>26</v>
      </c>
      <c r="B198" t="s">
        <v>51</v>
      </c>
      <c r="C198" t="str">
        <f>"021101"</f>
        <v>021101</v>
      </c>
      <c r="D198">
        <v>31</v>
      </c>
      <c r="E198">
        <v>1279</v>
      </c>
      <c r="F198">
        <v>1100</v>
      </c>
      <c r="G198">
        <v>346</v>
      </c>
      <c r="H198">
        <v>753</v>
      </c>
      <c r="I198">
        <v>0</v>
      </c>
      <c r="J198">
        <v>5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754</v>
      </c>
      <c r="S198">
        <v>0</v>
      </c>
      <c r="T198">
        <v>0</v>
      </c>
      <c r="U198">
        <v>754</v>
      </c>
      <c r="V198">
        <v>12</v>
      </c>
      <c r="W198">
        <v>742</v>
      </c>
      <c r="X198">
        <v>742</v>
      </c>
      <c r="Y198">
        <v>440</v>
      </c>
      <c r="Z198">
        <v>302</v>
      </c>
    </row>
    <row r="199" spans="1:26">
      <c r="A199" t="s">
        <v>26</v>
      </c>
      <c r="B199" t="s">
        <v>51</v>
      </c>
      <c r="C199" t="str">
        <f>"021101"</f>
        <v>021101</v>
      </c>
      <c r="D199">
        <v>32</v>
      </c>
      <c r="E199">
        <v>1084</v>
      </c>
      <c r="F199">
        <v>900</v>
      </c>
      <c r="G199">
        <v>292</v>
      </c>
      <c r="H199">
        <v>608</v>
      </c>
      <c r="I199">
        <v>0</v>
      </c>
      <c r="J199">
        <v>9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608</v>
      </c>
      <c r="S199">
        <v>0</v>
      </c>
      <c r="T199">
        <v>0</v>
      </c>
      <c r="U199">
        <v>608</v>
      </c>
      <c r="V199">
        <v>6</v>
      </c>
      <c r="W199">
        <v>602</v>
      </c>
      <c r="X199">
        <v>602</v>
      </c>
      <c r="Y199">
        <v>360</v>
      </c>
      <c r="Z199">
        <v>242</v>
      </c>
    </row>
    <row r="200" spans="1:26">
      <c r="A200" t="s">
        <v>26</v>
      </c>
      <c r="B200" t="s">
        <v>51</v>
      </c>
      <c r="C200" t="str">
        <f>"021101"</f>
        <v>021101</v>
      </c>
      <c r="D200">
        <v>33</v>
      </c>
      <c r="E200">
        <v>717</v>
      </c>
      <c r="F200">
        <v>591</v>
      </c>
      <c r="G200">
        <v>253</v>
      </c>
      <c r="H200">
        <v>338</v>
      </c>
      <c r="I200">
        <v>0</v>
      </c>
      <c r="J200">
        <v>6</v>
      </c>
      <c r="K200">
        <v>12</v>
      </c>
      <c r="L200">
        <v>12</v>
      </c>
      <c r="M200">
        <v>2</v>
      </c>
      <c r="N200">
        <v>0</v>
      </c>
      <c r="O200">
        <v>0</v>
      </c>
      <c r="P200">
        <v>0</v>
      </c>
      <c r="Q200">
        <v>10</v>
      </c>
      <c r="R200">
        <v>348</v>
      </c>
      <c r="S200">
        <v>10</v>
      </c>
      <c r="T200">
        <v>0</v>
      </c>
      <c r="U200">
        <v>348</v>
      </c>
      <c r="V200">
        <v>3</v>
      </c>
      <c r="W200">
        <v>345</v>
      </c>
      <c r="X200">
        <v>345</v>
      </c>
      <c r="Y200">
        <v>183</v>
      </c>
      <c r="Z200">
        <v>162</v>
      </c>
    </row>
    <row r="201" spans="1:26">
      <c r="A201" t="s">
        <v>26</v>
      </c>
      <c r="B201" t="s">
        <v>51</v>
      </c>
      <c r="C201" t="str">
        <f>"021101"</f>
        <v>021101</v>
      </c>
      <c r="D201">
        <v>34</v>
      </c>
      <c r="E201">
        <v>1732</v>
      </c>
      <c r="F201">
        <v>1490</v>
      </c>
      <c r="G201">
        <v>444</v>
      </c>
      <c r="H201">
        <v>1046</v>
      </c>
      <c r="I201">
        <v>0</v>
      </c>
      <c r="J201">
        <v>20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1046</v>
      </c>
      <c r="S201">
        <v>0</v>
      </c>
      <c r="T201">
        <v>0</v>
      </c>
      <c r="U201">
        <v>1046</v>
      </c>
      <c r="V201">
        <v>11</v>
      </c>
      <c r="W201">
        <v>1035</v>
      </c>
      <c r="X201">
        <v>1035</v>
      </c>
      <c r="Y201">
        <v>646</v>
      </c>
      <c r="Z201">
        <v>389</v>
      </c>
    </row>
    <row r="202" spans="1:26">
      <c r="A202" t="s">
        <v>26</v>
      </c>
      <c r="B202" t="s">
        <v>51</v>
      </c>
      <c r="C202" t="str">
        <f>"021101"</f>
        <v>021101</v>
      </c>
      <c r="D202">
        <v>35</v>
      </c>
      <c r="E202">
        <v>1313</v>
      </c>
      <c r="F202">
        <v>1101</v>
      </c>
      <c r="G202">
        <v>287</v>
      </c>
      <c r="H202">
        <v>814</v>
      </c>
      <c r="I202">
        <v>0</v>
      </c>
      <c r="J202">
        <v>6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814</v>
      </c>
      <c r="S202">
        <v>0</v>
      </c>
      <c r="T202">
        <v>0</v>
      </c>
      <c r="U202">
        <v>814</v>
      </c>
      <c r="V202">
        <v>7</v>
      </c>
      <c r="W202">
        <v>807</v>
      </c>
      <c r="X202">
        <v>807</v>
      </c>
      <c r="Y202">
        <v>491</v>
      </c>
      <c r="Z202">
        <v>316</v>
      </c>
    </row>
    <row r="203" spans="1:26">
      <c r="A203" t="s">
        <v>26</v>
      </c>
      <c r="B203" t="s">
        <v>51</v>
      </c>
      <c r="C203" t="str">
        <f>"021101"</f>
        <v>021101</v>
      </c>
      <c r="D203">
        <v>36</v>
      </c>
      <c r="E203">
        <v>1320</v>
      </c>
      <c r="F203">
        <v>1202</v>
      </c>
      <c r="G203">
        <v>451</v>
      </c>
      <c r="H203">
        <v>751</v>
      </c>
      <c r="I203">
        <v>1</v>
      </c>
      <c r="J203">
        <v>6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751</v>
      </c>
      <c r="S203">
        <v>0</v>
      </c>
      <c r="T203">
        <v>0</v>
      </c>
      <c r="U203">
        <v>751</v>
      </c>
      <c r="V203">
        <v>8</v>
      </c>
      <c r="W203">
        <v>743</v>
      </c>
      <c r="X203">
        <v>743</v>
      </c>
      <c r="Y203">
        <v>433</v>
      </c>
      <c r="Z203">
        <v>310</v>
      </c>
    </row>
    <row r="204" spans="1:26">
      <c r="A204" t="s">
        <v>26</v>
      </c>
      <c r="B204" t="s">
        <v>51</v>
      </c>
      <c r="C204" t="str">
        <f>"021101"</f>
        <v>021101</v>
      </c>
      <c r="D204">
        <v>37</v>
      </c>
      <c r="E204">
        <v>1428</v>
      </c>
      <c r="F204">
        <v>1203</v>
      </c>
      <c r="G204">
        <v>413</v>
      </c>
      <c r="H204">
        <v>790</v>
      </c>
      <c r="I204">
        <v>1</v>
      </c>
      <c r="J204">
        <v>7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790</v>
      </c>
      <c r="S204">
        <v>0</v>
      </c>
      <c r="T204">
        <v>0</v>
      </c>
      <c r="U204">
        <v>790</v>
      </c>
      <c r="V204">
        <v>6</v>
      </c>
      <c r="W204">
        <v>784</v>
      </c>
      <c r="X204">
        <v>784</v>
      </c>
      <c r="Y204">
        <v>513</v>
      </c>
      <c r="Z204">
        <v>271</v>
      </c>
    </row>
    <row r="205" spans="1:26">
      <c r="A205" t="s">
        <v>26</v>
      </c>
      <c r="B205" t="s">
        <v>51</v>
      </c>
      <c r="C205" t="str">
        <f>"021101"</f>
        <v>021101</v>
      </c>
      <c r="D205">
        <v>38</v>
      </c>
      <c r="E205">
        <v>1596</v>
      </c>
      <c r="F205">
        <v>1401</v>
      </c>
      <c r="G205">
        <v>488</v>
      </c>
      <c r="H205">
        <v>913</v>
      </c>
      <c r="I205">
        <v>0</v>
      </c>
      <c r="J205">
        <v>3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913</v>
      </c>
      <c r="S205">
        <v>0</v>
      </c>
      <c r="T205">
        <v>0</v>
      </c>
      <c r="U205">
        <v>913</v>
      </c>
      <c r="V205">
        <v>9</v>
      </c>
      <c r="W205">
        <v>904</v>
      </c>
      <c r="X205">
        <v>904</v>
      </c>
      <c r="Y205">
        <v>586</v>
      </c>
      <c r="Z205">
        <v>318</v>
      </c>
    </row>
    <row r="206" spans="1:26">
      <c r="A206" t="s">
        <v>26</v>
      </c>
      <c r="B206" t="s">
        <v>51</v>
      </c>
      <c r="C206" t="str">
        <f>"021101"</f>
        <v>021101</v>
      </c>
      <c r="D206">
        <v>39</v>
      </c>
      <c r="E206">
        <v>1503</v>
      </c>
      <c r="F206">
        <v>1300</v>
      </c>
      <c r="G206">
        <v>400</v>
      </c>
      <c r="H206">
        <v>900</v>
      </c>
      <c r="I206">
        <v>0</v>
      </c>
      <c r="J206">
        <v>10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900</v>
      </c>
      <c r="S206">
        <v>0</v>
      </c>
      <c r="T206">
        <v>0</v>
      </c>
      <c r="U206">
        <v>900</v>
      </c>
      <c r="V206">
        <v>12</v>
      </c>
      <c r="W206">
        <v>888</v>
      </c>
      <c r="X206">
        <v>888</v>
      </c>
      <c r="Y206">
        <v>563</v>
      </c>
      <c r="Z206">
        <v>325</v>
      </c>
    </row>
    <row r="207" spans="1:26">
      <c r="A207" t="s">
        <v>26</v>
      </c>
      <c r="B207" t="s">
        <v>51</v>
      </c>
      <c r="C207" t="str">
        <f>"021101"</f>
        <v>021101</v>
      </c>
      <c r="D207">
        <v>40</v>
      </c>
      <c r="E207">
        <v>1515</v>
      </c>
      <c r="F207">
        <v>1302</v>
      </c>
      <c r="G207">
        <v>332</v>
      </c>
      <c r="H207">
        <v>970</v>
      </c>
      <c r="I207">
        <v>0</v>
      </c>
      <c r="J207">
        <v>12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970</v>
      </c>
      <c r="S207">
        <v>0</v>
      </c>
      <c r="T207">
        <v>0</v>
      </c>
      <c r="U207">
        <v>970</v>
      </c>
      <c r="V207">
        <v>21</v>
      </c>
      <c r="W207">
        <v>949</v>
      </c>
      <c r="X207">
        <v>949</v>
      </c>
      <c r="Y207">
        <v>550</v>
      </c>
      <c r="Z207">
        <v>399</v>
      </c>
    </row>
    <row r="208" spans="1:26">
      <c r="A208" t="s">
        <v>26</v>
      </c>
      <c r="B208" t="s">
        <v>51</v>
      </c>
      <c r="C208" t="str">
        <f>"021101"</f>
        <v>021101</v>
      </c>
      <c r="D208">
        <v>41</v>
      </c>
      <c r="E208">
        <v>1367</v>
      </c>
      <c r="F208">
        <v>1201</v>
      </c>
      <c r="G208">
        <v>363</v>
      </c>
      <c r="H208">
        <v>838</v>
      </c>
      <c r="I208">
        <v>0</v>
      </c>
      <c r="J208">
        <v>19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838</v>
      </c>
      <c r="S208">
        <v>0</v>
      </c>
      <c r="T208">
        <v>0</v>
      </c>
      <c r="U208">
        <v>838</v>
      </c>
      <c r="V208">
        <v>6</v>
      </c>
      <c r="W208">
        <v>832</v>
      </c>
      <c r="X208">
        <v>832</v>
      </c>
      <c r="Y208">
        <v>523</v>
      </c>
      <c r="Z208">
        <v>309</v>
      </c>
    </row>
    <row r="209" spans="1:26">
      <c r="A209" t="s">
        <v>26</v>
      </c>
      <c r="B209" t="s">
        <v>51</v>
      </c>
      <c r="C209" t="str">
        <f>"021101"</f>
        <v>021101</v>
      </c>
      <c r="D209">
        <v>42</v>
      </c>
      <c r="E209">
        <v>1308</v>
      </c>
      <c r="F209">
        <v>1100</v>
      </c>
      <c r="G209">
        <v>321</v>
      </c>
      <c r="H209">
        <v>779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779</v>
      </c>
      <c r="S209">
        <v>0</v>
      </c>
      <c r="T209">
        <v>0</v>
      </c>
      <c r="U209">
        <v>779</v>
      </c>
      <c r="V209">
        <v>10</v>
      </c>
      <c r="W209">
        <v>769</v>
      </c>
      <c r="X209">
        <v>769</v>
      </c>
      <c r="Y209">
        <v>473</v>
      </c>
      <c r="Z209">
        <v>296</v>
      </c>
    </row>
    <row r="210" spans="1:26">
      <c r="A210" t="s">
        <v>26</v>
      </c>
      <c r="B210" t="s">
        <v>51</v>
      </c>
      <c r="C210" t="str">
        <f>"021101"</f>
        <v>021101</v>
      </c>
      <c r="D210">
        <v>43</v>
      </c>
      <c r="E210">
        <v>948</v>
      </c>
      <c r="F210">
        <v>801</v>
      </c>
      <c r="G210">
        <v>274</v>
      </c>
      <c r="H210">
        <v>527</v>
      </c>
      <c r="I210">
        <v>0</v>
      </c>
      <c r="J210">
        <v>2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527</v>
      </c>
      <c r="S210">
        <v>0</v>
      </c>
      <c r="T210">
        <v>0</v>
      </c>
      <c r="U210">
        <v>527</v>
      </c>
      <c r="V210">
        <v>6</v>
      </c>
      <c r="W210">
        <v>521</v>
      </c>
      <c r="X210">
        <v>521</v>
      </c>
      <c r="Y210">
        <v>325</v>
      </c>
      <c r="Z210">
        <v>196</v>
      </c>
    </row>
    <row r="211" spans="1:26">
      <c r="A211" t="s">
        <v>26</v>
      </c>
      <c r="B211" t="s">
        <v>51</v>
      </c>
      <c r="C211" t="str">
        <f>"021101"</f>
        <v>021101</v>
      </c>
      <c r="D211">
        <v>44</v>
      </c>
      <c r="E211">
        <v>1065</v>
      </c>
      <c r="F211">
        <v>900</v>
      </c>
      <c r="G211">
        <v>255</v>
      </c>
      <c r="H211">
        <v>645</v>
      </c>
      <c r="I211">
        <v>0</v>
      </c>
      <c r="J211">
        <v>2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645</v>
      </c>
      <c r="S211">
        <v>0</v>
      </c>
      <c r="T211">
        <v>0</v>
      </c>
      <c r="U211">
        <v>645</v>
      </c>
      <c r="V211">
        <v>5</v>
      </c>
      <c r="W211">
        <v>640</v>
      </c>
      <c r="X211">
        <v>640</v>
      </c>
      <c r="Y211">
        <v>425</v>
      </c>
      <c r="Z211">
        <v>215</v>
      </c>
    </row>
    <row r="212" spans="1:26">
      <c r="A212" t="s">
        <v>26</v>
      </c>
      <c r="B212" t="s">
        <v>51</v>
      </c>
      <c r="C212" t="str">
        <f>"021101"</f>
        <v>021101</v>
      </c>
      <c r="D212">
        <v>45</v>
      </c>
      <c r="E212">
        <v>924</v>
      </c>
      <c r="F212">
        <v>800</v>
      </c>
      <c r="G212">
        <v>239</v>
      </c>
      <c r="H212">
        <v>561</v>
      </c>
      <c r="I212">
        <v>0</v>
      </c>
      <c r="J212">
        <v>9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561</v>
      </c>
      <c r="S212">
        <v>0</v>
      </c>
      <c r="T212">
        <v>0</v>
      </c>
      <c r="U212">
        <v>561</v>
      </c>
      <c r="V212">
        <v>7</v>
      </c>
      <c r="W212">
        <v>554</v>
      </c>
      <c r="X212">
        <v>554</v>
      </c>
      <c r="Y212">
        <v>355</v>
      </c>
      <c r="Z212">
        <v>199</v>
      </c>
    </row>
    <row r="213" spans="1:26">
      <c r="A213" t="s">
        <v>26</v>
      </c>
      <c r="B213" t="s">
        <v>51</v>
      </c>
      <c r="C213" t="str">
        <f>"021101"</f>
        <v>021101</v>
      </c>
      <c r="D213">
        <v>46</v>
      </c>
      <c r="E213">
        <v>1008</v>
      </c>
      <c r="F213">
        <v>900</v>
      </c>
      <c r="G213">
        <v>290</v>
      </c>
      <c r="H213">
        <v>610</v>
      </c>
      <c r="I213">
        <v>0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610</v>
      </c>
      <c r="S213">
        <v>0</v>
      </c>
      <c r="T213">
        <v>0</v>
      </c>
      <c r="U213">
        <v>610</v>
      </c>
      <c r="V213">
        <v>4</v>
      </c>
      <c r="W213">
        <v>606</v>
      </c>
      <c r="X213">
        <v>606</v>
      </c>
      <c r="Y213">
        <v>359</v>
      </c>
      <c r="Z213">
        <v>247</v>
      </c>
    </row>
    <row r="214" spans="1:26">
      <c r="A214" t="s">
        <v>26</v>
      </c>
      <c r="B214" t="s">
        <v>51</v>
      </c>
      <c r="C214" t="str">
        <f>"021101"</f>
        <v>021101</v>
      </c>
      <c r="D214">
        <v>47</v>
      </c>
      <c r="E214">
        <v>160</v>
      </c>
      <c r="F214">
        <v>362</v>
      </c>
      <c r="G214">
        <v>266</v>
      </c>
      <c r="H214">
        <v>96</v>
      </c>
      <c r="I214">
        <v>0</v>
      </c>
      <c r="J214">
        <v>5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96</v>
      </c>
      <c r="S214">
        <v>0</v>
      </c>
      <c r="T214">
        <v>0</v>
      </c>
      <c r="U214">
        <v>96</v>
      </c>
      <c r="V214">
        <v>1</v>
      </c>
      <c r="W214">
        <v>95</v>
      </c>
      <c r="X214">
        <v>95</v>
      </c>
      <c r="Y214">
        <v>56</v>
      </c>
      <c r="Z214">
        <v>39</v>
      </c>
    </row>
    <row r="215" spans="1:26">
      <c r="A215" t="s">
        <v>26</v>
      </c>
      <c r="B215" t="s">
        <v>51</v>
      </c>
      <c r="C215" t="str">
        <f>"021101"</f>
        <v>021101</v>
      </c>
      <c r="D215">
        <v>48</v>
      </c>
      <c r="E215">
        <v>165</v>
      </c>
      <c r="F215">
        <v>214</v>
      </c>
      <c r="G215">
        <v>143</v>
      </c>
      <c r="H215">
        <v>71</v>
      </c>
      <c r="I215">
        <v>0</v>
      </c>
      <c r="J215">
        <v>2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71</v>
      </c>
      <c r="S215">
        <v>0</v>
      </c>
      <c r="T215">
        <v>0</v>
      </c>
      <c r="U215">
        <v>71</v>
      </c>
      <c r="V215">
        <v>0</v>
      </c>
      <c r="W215">
        <v>71</v>
      </c>
      <c r="X215">
        <v>71</v>
      </c>
      <c r="Y215">
        <v>34</v>
      </c>
      <c r="Z215">
        <v>37</v>
      </c>
    </row>
    <row r="216" spans="1:26">
      <c r="A216" t="s">
        <v>26</v>
      </c>
      <c r="B216" t="s">
        <v>52</v>
      </c>
      <c r="C216" t="str">
        <f>"021102"</f>
        <v>021102</v>
      </c>
      <c r="D216">
        <v>1</v>
      </c>
      <c r="E216">
        <v>1258</v>
      </c>
      <c r="F216">
        <v>1102</v>
      </c>
      <c r="G216">
        <v>344</v>
      </c>
      <c r="H216">
        <v>758</v>
      </c>
      <c r="I216">
        <v>0</v>
      </c>
      <c r="J216">
        <v>6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758</v>
      </c>
      <c r="S216">
        <v>0</v>
      </c>
      <c r="T216">
        <v>0</v>
      </c>
      <c r="U216">
        <v>758</v>
      </c>
      <c r="V216">
        <v>12</v>
      </c>
      <c r="W216">
        <v>746</v>
      </c>
      <c r="X216">
        <v>746</v>
      </c>
      <c r="Y216">
        <v>400</v>
      </c>
      <c r="Z216">
        <v>346</v>
      </c>
    </row>
    <row r="217" spans="1:26">
      <c r="A217" t="s">
        <v>26</v>
      </c>
      <c r="B217" t="s">
        <v>52</v>
      </c>
      <c r="C217" t="str">
        <f>"021102"</f>
        <v>021102</v>
      </c>
      <c r="D217">
        <v>2</v>
      </c>
      <c r="E217">
        <v>2158</v>
      </c>
      <c r="F217">
        <v>1899</v>
      </c>
      <c r="G217">
        <v>794</v>
      </c>
      <c r="H217">
        <v>1105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1105</v>
      </c>
      <c r="S217">
        <v>0</v>
      </c>
      <c r="T217">
        <v>0</v>
      </c>
      <c r="U217">
        <v>1105</v>
      </c>
      <c r="V217">
        <v>22</v>
      </c>
      <c r="W217">
        <v>1083</v>
      </c>
      <c r="X217">
        <v>1083</v>
      </c>
      <c r="Y217">
        <v>728</v>
      </c>
      <c r="Z217">
        <v>355</v>
      </c>
    </row>
    <row r="218" spans="1:26">
      <c r="A218" t="s">
        <v>26</v>
      </c>
      <c r="B218" t="s">
        <v>52</v>
      </c>
      <c r="C218" t="str">
        <f>"021102"</f>
        <v>021102</v>
      </c>
      <c r="D218">
        <v>3</v>
      </c>
      <c r="E218">
        <v>1105</v>
      </c>
      <c r="F218">
        <v>999</v>
      </c>
      <c r="G218">
        <v>381</v>
      </c>
      <c r="H218">
        <v>618</v>
      </c>
      <c r="I218">
        <v>0</v>
      </c>
      <c r="J218">
        <v>8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618</v>
      </c>
      <c r="S218">
        <v>0</v>
      </c>
      <c r="T218">
        <v>0</v>
      </c>
      <c r="U218">
        <v>618</v>
      </c>
      <c r="V218">
        <v>11</v>
      </c>
      <c r="W218">
        <v>607</v>
      </c>
      <c r="X218">
        <v>607</v>
      </c>
      <c r="Y218">
        <v>340</v>
      </c>
      <c r="Z218">
        <v>267</v>
      </c>
    </row>
    <row r="219" spans="1:26">
      <c r="A219" t="s">
        <v>26</v>
      </c>
      <c r="B219" t="s">
        <v>52</v>
      </c>
      <c r="C219" t="str">
        <f>"021102"</f>
        <v>021102</v>
      </c>
      <c r="D219">
        <v>4</v>
      </c>
      <c r="E219">
        <v>1014</v>
      </c>
      <c r="F219">
        <v>902</v>
      </c>
      <c r="G219">
        <v>299</v>
      </c>
      <c r="H219">
        <v>603</v>
      </c>
      <c r="I219">
        <v>0</v>
      </c>
      <c r="J219">
        <v>6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603</v>
      </c>
      <c r="S219">
        <v>0</v>
      </c>
      <c r="T219">
        <v>0</v>
      </c>
      <c r="U219">
        <v>603</v>
      </c>
      <c r="V219">
        <v>9</v>
      </c>
      <c r="W219">
        <v>594</v>
      </c>
      <c r="X219">
        <v>594</v>
      </c>
      <c r="Y219">
        <v>371</v>
      </c>
      <c r="Z219">
        <v>223</v>
      </c>
    </row>
    <row r="220" spans="1:26">
      <c r="A220" t="s">
        <v>26</v>
      </c>
      <c r="B220" t="s">
        <v>52</v>
      </c>
      <c r="C220" t="str">
        <f>"021102"</f>
        <v>021102</v>
      </c>
      <c r="D220">
        <v>5</v>
      </c>
      <c r="E220">
        <v>814</v>
      </c>
      <c r="F220">
        <v>700</v>
      </c>
      <c r="G220">
        <v>221</v>
      </c>
      <c r="H220">
        <v>479</v>
      </c>
      <c r="I220">
        <v>0</v>
      </c>
      <c r="J220">
        <v>6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479</v>
      </c>
      <c r="S220">
        <v>0</v>
      </c>
      <c r="T220">
        <v>0</v>
      </c>
      <c r="U220">
        <v>479</v>
      </c>
      <c r="V220">
        <v>4</v>
      </c>
      <c r="W220">
        <v>475</v>
      </c>
      <c r="X220">
        <v>475</v>
      </c>
      <c r="Y220">
        <v>355</v>
      </c>
      <c r="Z220">
        <v>120</v>
      </c>
    </row>
    <row r="221" spans="1:26">
      <c r="A221" t="s">
        <v>26</v>
      </c>
      <c r="B221" t="s">
        <v>52</v>
      </c>
      <c r="C221" t="str">
        <f>"021102"</f>
        <v>021102</v>
      </c>
      <c r="D221">
        <v>6</v>
      </c>
      <c r="E221">
        <v>771</v>
      </c>
      <c r="F221">
        <v>701</v>
      </c>
      <c r="G221">
        <v>303</v>
      </c>
      <c r="H221">
        <v>398</v>
      </c>
      <c r="I221">
        <v>0</v>
      </c>
      <c r="J221">
        <v>5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398</v>
      </c>
      <c r="S221">
        <v>0</v>
      </c>
      <c r="T221">
        <v>0</v>
      </c>
      <c r="U221">
        <v>398</v>
      </c>
      <c r="V221">
        <v>3</v>
      </c>
      <c r="W221">
        <v>395</v>
      </c>
      <c r="X221">
        <v>395</v>
      </c>
      <c r="Y221">
        <v>233</v>
      </c>
      <c r="Z221">
        <v>162</v>
      </c>
    </row>
    <row r="222" spans="1:26">
      <c r="A222" t="s">
        <v>26</v>
      </c>
      <c r="B222" t="s">
        <v>52</v>
      </c>
      <c r="C222" t="str">
        <f>"021102"</f>
        <v>021102</v>
      </c>
      <c r="D222">
        <v>7</v>
      </c>
      <c r="E222">
        <v>861</v>
      </c>
      <c r="F222">
        <v>701</v>
      </c>
      <c r="G222">
        <v>203</v>
      </c>
      <c r="H222">
        <v>497</v>
      </c>
      <c r="I222">
        <v>0</v>
      </c>
      <c r="J222">
        <v>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498</v>
      </c>
      <c r="S222">
        <v>0</v>
      </c>
      <c r="T222">
        <v>0</v>
      </c>
      <c r="U222">
        <v>498</v>
      </c>
      <c r="V222">
        <v>6</v>
      </c>
      <c r="W222">
        <v>492</v>
      </c>
      <c r="X222">
        <v>492</v>
      </c>
      <c r="Y222">
        <v>312</v>
      </c>
      <c r="Z222">
        <v>180</v>
      </c>
    </row>
    <row r="223" spans="1:26">
      <c r="A223" t="s">
        <v>26</v>
      </c>
      <c r="B223" t="s">
        <v>52</v>
      </c>
      <c r="C223" t="str">
        <f>"021102"</f>
        <v>021102</v>
      </c>
      <c r="D223">
        <v>8</v>
      </c>
      <c r="E223">
        <v>759</v>
      </c>
      <c r="F223">
        <v>599</v>
      </c>
      <c r="G223">
        <v>230</v>
      </c>
      <c r="H223">
        <v>369</v>
      </c>
      <c r="I223">
        <v>0</v>
      </c>
      <c r="J223">
        <v>5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369</v>
      </c>
      <c r="S223">
        <v>0</v>
      </c>
      <c r="T223">
        <v>0</v>
      </c>
      <c r="U223">
        <v>369</v>
      </c>
      <c r="V223">
        <v>2</v>
      </c>
      <c r="W223">
        <v>367</v>
      </c>
      <c r="X223">
        <v>367</v>
      </c>
      <c r="Y223">
        <v>187</v>
      </c>
      <c r="Z223">
        <v>180</v>
      </c>
    </row>
    <row r="224" spans="1:26">
      <c r="A224" t="s">
        <v>26</v>
      </c>
      <c r="B224" t="s">
        <v>52</v>
      </c>
      <c r="C224" t="str">
        <f>"021102"</f>
        <v>021102</v>
      </c>
      <c r="D224">
        <v>9</v>
      </c>
      <c r="E224">
        <v>749</v>
      </c>
      <c r="F224">
        <v>600</v>
      </c>
      <c r="G224">
        <v>155</v>
      </c>
      <c r="H224">
        <v>445</v>
      </c>
      <c r="I224">
        <v>0</v>
      </c>
      <c r="J224">
        <v>6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445</v>
      </c>
      <c r="S224">
        <v>0</v>
      </c>
      <c r="T224">
        <v>0</v>
      </c>
      <c r="U224">
        <v>445</v>
      </c>
      <c r="V224">
        <v>2</v>
      </c>
      <c r="W224">
        <v>443</v>
      </c>
      <c r="X224">
        <v>443</v>
      </c>
      <c r="Y224">
        <v>263</v>
      </c>
      <c r="Z224">
        <v>180</v>
      </c>
    </row>
    <row r="225" spans="1:26">
      <c r="A225" t="s">
        <v>26</v>
      </c>
      <c r="B225" t="s">
        <v>52</v>
      </c>
      <c r="C225" t="str">
        <f>"021102"</f>
        <v>021102</v>
      </c>
      <c r="D225">
        <v>10</v>
      </c>
      <c r="E225">
        <v>1331</v>
      </c>
      <c r="F225">
        <v>1102</v>
      </c>
      <c r="G225">
        <v>208</v>
      </c>
      <c r="H225">
        <v>894</v>
      </c>
      <c r="I225">
        <v>0</v>
      </c>
      <c r="J225">
        <v>24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894</v>
      </c>
      <c r="S225">
        <v>0</v>
      </c>
      <c r="T225">
        <v>0</v>
      </c>
      <c r="U225">
        <v>894</v>
      </c>
      <c r="V225">
        <v>14</v>
      </c>
      <c r="W225">
        <v>880</v>
      </c>
      <c r="X225">
        <v>880</v>
      </c>
      <c r="Y225">
        <v>485</v>
      </c>
      <c r="Z225">
        <v>395</v>
      </c>
    </row>
    <row r="226" spans="1:26">
      <c r="A226" t="s">
        <v>26</v>
      </c>
      <c r="B226" t="s">
        <v>52</v>
      </c>
      <c r="C226" t="str">
        <f>"021102"</f>
        <v>021102</v>
      </c>
      <c r="D226">
        <v>11</v>
      </c>
      <c r="E226">
        <v>751</v>
      </c>
      <c r="F226">
        <v>600</v>
      </c>
      <c r="G226">
        <v>177</v>
      </c>
      <c r="H226">
        <v>423</v>
      </c>
      <c r="I226">
        <v>0</v>
      </c>
      <c r="J226">
        <v>4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423</v>
      </c>
      <c r="S226">
        <v>0</v>
      </c>
      <c r="T226">
        <v>0</v>
      </c>
      <c r="U226">
        <v>423</v>
      </c>
      <c r="V226">
        <v>7</v>
      </c>
      <c r="W226">
        <v>416</v>
      </c>
      <c r="X226">
        <v>416</v>
      </c>
      <c r="Y226">
        <v>272</v>
      </c>
      <c r="Z226">
        <v>144</v>
      </c>
    </row>
    <row r="227" spans="1:26">
      <c r="A227" t="s">
        <v>26</v>
      </c>
      <c r="B227" t="s">
        <v>53</v>
      </c>
      <c r="C227" t="str">
        <f>"021103"</f>
        <v>021103</v>
      </c>
      <c r="D227">
        <v>1</v>
      </c>
      <c r="E227">
        <v>805</v>
      </c>
      <c r="F227">
        <v>701</v>
      </c>
      <c r="G227">
        <v>258</v>
      </c>
      <c r="H227">
        <v>443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443</v>
      </c>
      <c r="S227">
        <v>0</v>
      </c>
      <c r="T227">
        <v>0</v>
      </c>
      <c r="U227">
        <v>443</v>
      </c>
      <c r="V227">
        <v>10</v>
      </c>
      <c r="W227">
        <v>433</v>
      </c>
      <c r="X227">
        <v>433</v>
      </c>
      <c r="Y227">
        <v>302</v>
      </c>
      <c r="Z227">
        <v>131</v>
      </c>
    </row>
    <row r="228" spans="1:26">
      <c r="A228" t="s">
        <v>26</v>
      </c>
      <c r="B228" t="s">
        <v>53</v>
      </c>
      <c r="C228" t="str">
        <f>"021103"</f>
        <v>021103</v>
      </c>
      <c r="D228">
        <v>2</v>
      </c>
      <c r="E228">
        <v>1294</v>
      </c>
      <c r="F228">
        <v>1104</v>
      </c>
      <c r="G228">
        <v>346</v>
      </c>
      <c r="H228">
        <v>758</v>
      </c>
      <c r="I228">
        <v>1</v>
      </c>
      <c r="J228">
        <v>7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758</v>
      </c>
      <c r="S228">
        <v>0</v>
      </c>
      <c r="T228">
        <v>0</v>
      </c>
      <c r="U228">
        <v>758</v>
      </c>
      <c r="V228">
        <v>5</v>
      </c>
      <c r="W228">
        <v>753</v>
      </c>
      <c r="X228">
        <v>753</v>
      </c>
      <c r="Y228">
        <v>531</v>
      </c>
      <c r="Z228">
        <v>222</v>
      </c>
    </row>
    <row r="229" spans="1:26">
      <c r="A229" t="s">
        <v>26</v>
      </c>
      <c r="B229" t="s">
        <v>53</v>
      </c>
      <c r="C229" t="str">
        <f>"021103"</f>
        <v>021103</v>
      </c>
      <c r="D229">
        <v>3</v>
      </c>
      <c r="E229">
        <v>859</v>
      </c>
      <c r="F229">
        <v>701</v>
      </c>
      <c r="G229">
        <v>215</v>
      </c>
      <c r="H229">
        <v>486</v>
      </c>
      <c r="I229">
        <v>0</v>
      </c>
      <c r="J229">
        <v>3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486</v>
      </c>
      <c r="S229">
        <v>0</v>
      </c>
      <c r="T229">
        <v>0</v>
      </c>
      <c r="U229">
        <v>486</v>
      </c>
      <c r="V229">
        <v>7</v>
      </c>
      <c r="W229">
        <v>479</v>
      </c>
      <c r="X229">
        <v>479</v>
      </c>
      <c r="Y229">
        <v>311</v>
      </c>
      <c r="Z229">
        <v>168</v>
      </c>
    </row>
    <row r="230" spans="1:26">
      <c r="A230" t="s">
        <v>26</v>
      </c>
      <c r="B230" t="s">
        <v>53</v>
      </c>
      <c r="C230" t="str">
        <f>"021103"</f>
        <v>021103</v>
      </c>
      <c r="D230">
        <v>4</v>
      </c>
      <c r="E230">
        <v>762</v>
      </c>
      <c r="F230">
        <v>601</v>
      </c>
      <c r="G230">
        <v>246</v>
      </c>
      <c r="H230">
        <v>355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355</v>
      </c>
      <c r="S230">
        <v>0</v>
      </c>
      <c r="T230">
        <v>0</v>
      </c>
      <c r="U230">
        <v>355</v>
      </c>
      <c r="V230">
        <v>4</v>
      </c>
      <c r="W230">
        <v>351</v>
      </c>
      <c r="X230">
        <v>351</v>
      </c>
      <c r="Y230">
        <v>205</v>
      </c>
      <c r="Z230">
        <v>146</v>
      </c>
    </row>
    <row r="231" spans="1:26">
      <c r="A231" t="s">
        <v>26</v>
      </c>
      <c r="B231" t="s">
        <v>53</v>
      </c>
      <c r="C231" t="str">
        <f>"021103"</f>
        <v>021103</v>
      </c>
      <c r="D231">
        <v>5</v>
      </c>
      <c r="E231">
        <v>779</v>
      </c>
      <c r="F231">
        <v>701</v>
      </c>
      <c r="G231">
        <v>306</v>
      </c>
      <c r="H231">
        <v>395</v>
      </c>
      <c r="I231">
        <v>0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395</v>
      </c>
      <c r="S231">
        <v>0</v>
      </c>
      <c r="T231">
        <v>0</v>
      </c>
      <c r="U231">
        <v>395</v>
      </c>
      <c r="V231">
        <v>6</v>
      </c>
      <c r="W231">
        <v>389</v>
      </c>
      <c r="X231">
        <v>389</v>
      </c>
      <c r="Y231">
        <v>293</v>
      </c>
      <c r="Z231">
        <v>96</v>
      </c>
    </row>
    <row r="232" spans="1:26">
      <c r="A232" t="s">
        <v>26</v>
      </c>
      <c r="B232" t="s">
        <v>53</v>
      </c>
      <c r="C232" t="str">
        <f>"021103"</f>
        <v>021103</v>
      </c>
      <c r="D232">
        <v>6</v>
      </c>
      <c r="E232">
        <v>769</v>
      </c>
      <c r="F232">
        <v>701</v>
      </c>
      <c r="G232">
        <v>332</v>
      </c>
      <c r="H232">
        <v>369</v>
      </c>
      <c r="I232">
        <v>0</v>
      </c>
      <c r="J232">
        <v>4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369</v>
      </c>
      <c r="S232">
        <v>0</v>
      </c>
      <c r="T232">
        <v>0</v>
      </c>
      <c r="U232">
        <v>369</v>
      </c>
      <c r="V232">
        <v>7</v>
      </c>
      <c r="W232">
        <v>362</v>
      </c>
      <c r="X232">
        <v>362</v>
      </c>
      <c r="Y232">
        <v>256</v>
      </c>
      <c r="Z232">
        <v>106</v>
      </c>
    </row>
    <row r="233" spans="1:26">
      <c r="A233" t="s">
        <v>26</v>
      </c>
      <c r="B233" t="s">
        <v>53</v>
      </c>
      <c r="C233" t="str">
        <f>"021103"</f>
        <v>021103</v>
      </c>
      <c r="D233">
        <v>7</v>
      </c>
      <c r="E233">
        <v>855</v>
      </c>
      <c r="F233">
        <v>699</v>
      </c>
      <c r="G233">
        <v>234</v>
      </c>
      <c r="H233">
        <v>465</v>
      </c>
      <c r="I233">
        <v>0</v>
      </c>
      <c r="J233">
        <v>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465</v>
      </c>
      <c r="S233">
        <v>0</v>
      </c>
      <c r="T233">
        <v>0</v>
      </c>
      <c r="U233">
        <v>465</v>
      </c>
      <c r="V233">
        <v>9</v>
      </c>
      <c r="W233">
        <v>456</v>
      </c>
      <c r="X233">
        <v>456</v>
      </c>
      <c r="Y233">
        <v>275</v>
      </c>
      <c r="Z233">
        <v>181</v>
      </c>
    </row>
    <row r="234" spans="1:26">
      <c r="A234" t="s">
        <v>26</v>
      </c>
      <c r="B234" t="s">
        <v>54</v>
      </c>
      <c r="C234" t="str">
        <f>"021104"</f>
        <v>021104</v>
      </c>
      <c r="D234">
        <v>1</v>
      </c>
      <c r="E234">
        <v>1326</v>
      </c>
      <c r="F234">
        <v>1202</v>
      </c>
      <c r="G234">
        <v>443</v>
      </c>
      <c r="H234">
        <v>759</v>
      </c>
      <c r="I234">
        <v>0</v>
      </c>
      <c r="J234">
        <v>7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759</v>
      </c>
      <c r="S234">
        <v>0</v>
      </c>
      <c r="T234">
        <v>0</v>
      </c>
      <c r="U234">
        <v>759</v>
      </c>
      <c r="V234">
        <v>11</v>
      </c>
      <c r="W234">
        <v>748</v>
      </c>
      <c r="X234">
        <v>748</v>
      </c>
      <c r="Y234">
        <v>445</v>
      </c>
      <c r="Z234">
        <v>303</v>
      </c>
    </row>
    <row r="235" spans="1:26">
      <c r="A235" t="s">
        <v>26</v>
      </c>
      <c r="B235" t="s">
        <v>54</v>
      </c>
      <c r="C235" t="str">
        <f>"021104"</f>
        <v>021104</v>
      </c>
      <c r="D235">
        <v>2</v>
      </c>
      <c r="E235">
        <v>1703</v>
      </c>
      <c r="F235">
        <v>1501</v>
      </c>
      <c r="G235">
        <v>569</v>
      </c>
      <c r="H235">
        <v>932</v>
      </c>
      <c r="I235">
        <v>3</v>
      </c>
      <c r="J235">
        <v>10</v>
      </c>
      <c r="K235">
        <v>4</v>
      </c>
      <c r="L235">
        <v>4</v>
      </c>
      <c r="M235">
        <v>0</v>
      </c>
      <c r="N235">
        <v>0</v>
      </c>
      <c r="O235">
        <v>0</v>
      </c>
      <c r="P235">
        <v>0</v>
      </c>
      <c r="Q235">
        <v>4</v>
      </c>
      <c r="R235">
        <v>936</v>
      </c>
      <c r="S235">
        <v>4</v>
      </c>
      <c r="T235">
        <v>0</v>
      </c>
      <c r="U235">
        <v>936</v>
      </c>
      <c r="V235">
        <v>19</v>
      </c>
      <c r="W235">
        <v>917</v>
      </c>
      <c r="X235">
        <v>917</v>
      </c>
      <c r="Y235">
        <v>584</v>
      </c>
      <c r="Z235">
        <v>333</v>
      </c>
    </row>
    <row r="236" spans="1:26">
      <c r="A236" t="s">
        <v>26</v>
      </c>
      <c r="B236" t="s">
        <v>54</v>
      </c>
      <c r="C236" t="str">
        <f>"021104"</f>
        <v>021104</v>
      </c>
      <c r="D236">
        <v>3</v>
      </c>
      <c r="E236">
        <v>1483</v>
      </c>
      <c r="F236">
        <v>1302</v>
      </c>
      <c r="G236">
        <v>481</v>
      </c>
      <c r="H236">
        <v>821</v>
      </c>
      <c r="I236">
        <v>0</v>
      </c>
      <c r="J236">
        <v>4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821</v>
      </c>
      <c r="S236">
        <v>0</v>
      </c>
      <c r="T236">
        <v>0</v>
      </c>
      <c r="U236">
        <v>821</v>
      </c>
      <c r="V236">
        <v>14</v>
      </c>
      <c r="W236">
        <v>807</v>
      </c>
      <c r="X236">
        <v>807</v>
      </c>
      <c r="Y236">
        <v>504</v>
      </c>
      <c r="Z236">
        <v>303</v>
      </c>
    </row>
    <row r="237" spans="1:26">
      <c r="A237" t="s">
        <v>26</v>
      </c>
      <c r="B237" t="s">
        <v>54</v>
      </c>
      <c r="C237" t="str">
        <f>"021104"</f>
        <v>021104</v>
      </c>
      <c r="D237">
        <v>4</v>
      </c>
      <c r="E237">
        <v>1102</v>
      </c>
      <c r="F237">
        <v>900</v>
      </c>
      <c r="G237">
        <v>341</v>
      </c>
      <c r="H237">
        <v>559</v>
      </c>
      <c r="I237">
        <v>0</v>
      </c>
      <c r="J237">
        <v>11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559</v>
      </c>
      <c r="S237">
        <v>0</v>
      </c>
      <c r="T237">
        <v>0</v>
      </c>
      <c r="U237">
        <v>559</v>
      </c>
      <c r="V237">
        <v>8</v>
      </c>
      <c r="W237">
        <v>551</v>
      </c>
      <c r="X237">
        <v>551</v>
      </c>
      <c r="Y237">
        <v>439</v>
      </c>
      <c r="Z237">
        <v>112</v>
      </c>
    </row>
    <row r="238" spans="1:26">
      <c r="A238" t="s">
        <v>26</v>
      </c>
      <c r="B238" t="s">
        <v>54</v>
      </c>
      <c r="C238" t="str">
        <f>"021104"</f>
        <v>021104</v>
      </c>
      <c r="D238">
        <v>5</v>
      </c>
      <c r="E238">
        <v>424</v>
      </c>
      <c r="F238">
        <v>400</v>
      </c>
      <c r="G238">
        <v>176</v>
      </c>
      <c r="H238">
        <v>224</v>
      </c>
      <c r="I238">
        <v>0</v>
      </c>
      <c r="J238">
        <v>2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224</v>
      </c>
      <c r="S238">
        <v>0</v>
      </c>
      <c r="T238">
        <v>0</v>
      </c>
      <c r="U238">
        <v>224</v>
      </c>
      <c r="V238">
        <v>7</v>
      </c>
      <c r="W238">
        <v>217</v>
      </c>
      <c r="X238">
        <v>217</v>
      </c>
      <c r="Y238">
        <v>156</v>
      </c>
      <c r="Z238">
        <v>61</v>
      </c>
    </row>
    <row r="239" spans="1:26">
      <c r="A239" t="s">
        <v>26</v>
      </c>
      <c r="B239" t="s">
        <v>54</v>
      </c>
      <c r="C239" t="str">
        <f>"021104"</f>
        <v>021104</v>
      </c>
      <c r="D239">
        <v>6</v>
      </c>
      <c r="E239">
        <v>494</v>
      </c>
      <c r="F239">
        <v>400</v>
      </c>
      <c r="G239">
        <v>193</v>
      </c>
      <c r="H239">
        <v>207</v>
      </c>
      <c r="I239">
        <v>0</v>
      </c>
      <c r="J239">
        <v>3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207</v>
      </c>
      <c r="S239">
        <v>0</v>
      </c>
      <c r="T239">
        <v>0</v>
      </c>
      <c r="U239">
        <v>207</v>
      </c>
      <c r="V239">
        <v>0</v>
      </c>
      <c r="W239">
        <v>207</v>
      </c>
      <c r="X239">
        <v>207</v>
      </c>
      <c r="Y239">
        <v>132</v>
      </c>
      <c r="Z239">
        <v>75</v>
      </c>
    </row>
    <row r="240" spans="1:26">
      <c r="A240" t="s">
        <v>26</v>
      </c>
      <c r="B240" t="s">
        <v>54</v>
      </c>
      <c r="C240" t="str">
        <f>"021104"</f>
        <v>021104</v>
      </c>
      <c r="D240">
        <v>7</v>
      </c>
      <c r="E240">
        <v>791</v>
      </c>
      <c r="F240">
        <v>703</v>
      </c>
      <c r="G240">
        <v>314</v>
      </c>
      <c r="H240">
        <v>389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389</v>
      </c>
      <c r="S240">
        <v>0</v>
      </c>
      <c r="T240">
        <v>0</v>
      </c>
      <c r="U240">
        <v>389</v>
      </c>
      <c r="V240">
        <v>0</v>
      </c>
      <c r="W240">
        <v>389</v>
      </c>
      <c r="X240">
        <v>389</v>
      </c>
      <c r="Y240">
        <v>311</v>
      </c>
      <c r="Z240">
        <v>78</v>
      </c>
    </row>
    <row r="241" spans="1:26">
      <c r="A241" t="s">
        <v>26</v>
      </c>
      <c r="B241" t="s">
        <v>54</v>
      </c>
      <c r="C241" t="str">
        <f>"021104"</f>
        <v>021104</v>
      </c>
      <c r="D241">
        <v>8</v>
      </c>
      <c r="E241">
        <v>800</v>
      </c>
      <c r="F241">
        <v>700</v>
      </c>
      <c r="G241">
        <v>316</v>
      </c>
      <c r="H241">
        <v>384</v>
      </c>
      <c r="I241">
        <v>0</v>
      </c>
      <c r="J241">
        <v>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384</v>
      </c>
      <c r="S241">
        <v>0</v>
      </c>
      <c r="T241">
        <v>0</v>
      </c>
      <c r="U241">
        <v>384</v>
      </c>
      <c r="V241">
        <v>5</v>
      </c>
      <c r="W241">
        <v>379</v>
      </c>
      <c r="X241">
        <v>379</v>
      </c>
      <c r="Y241">
        <v>313</v>
      </c>
      <c r="Z241">
        <v>66</v>
      </c>
    </row>
    <row r="242" spans="1:26">
      <c r="A242" t="s">
        <v>26</v>
      </c>
      <c r="B242" t="s">
        <v>55</v>
      </c>
      <c r="C242" t="str">
        <f>"021601"</f>
        <v>021601</v>
      </c>
      <c r="D242">
        <v>1</v>
      </c>
      <c r="E242">
        <v>1638</v>
      </c>
      <c r="F242">
        <v>1402</v>
      </c>
      <c r="G242">
        <v>482</v>
      </c>
      <c r="H242">
        <v>920</v>
      </c>
      <c r="I242">
        <v>0</v>
      </c>
      <c r="J242">
        <v>3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920</v>
      </c>
      <c r="S242">
        <v>0</v>
      </c>
      <c r="T242">
        <v>0</v>
      </c>
      <c r="U242">
        <v>920</v>
      </c>
      <c r="V242">
        <v>11</v>
      </c>
      <c r="W242">
        <v>909</v>
      </c>
      <c r="X242">
        <v>909</v>
      </c>
      <c r="Y242">
        <v>548</v>
      </c>
      <c r="Z242">
        <v>361</v>
      </c>
    </row>
    <row r="243" spans="1:26">
      <c r="A243" t="s">
        <v>26</v>
      </c>
      <c r="B243" t="s">
        <v>55</v>
      </c>
      <c r="C243" t="str">
        <f>"021601"</f>
        <v>021601</v>
      </c>
      <c r="D243">
        <v>2</v>
      </c>
      <c r="E243">
        <v>664</v>
      </c>
      <c r="F243">
        <v>600</v>
      </c>
      <c r="G243">
        <v>240</v>
      </c>
      <c r="H243">
        <v>360</v>
      </c>
      <c r="I243">
        <v>0</v>
      </c>
      <c r="J243">
        <v>1</v>
      </c>
      <c r="K243">
        <v>3</v>
      </c>
      <c r="L243">
        <v>3</v>
      </c>
      <c r="M243">
        <v>0</v>
      </c>
      <c r="N243">
        <v>0</v>
      </c>
      <c r="O243">
        <v>0</v>
      </c>
      <c r="P243">
        <v>0</v>
      </c>
      <c r="Q243">
        <v>3</v>
      </c>
      <c r="R243">
        <v>363</v>
      </c>
      <c r="S243">
        <v>3</v>
      </c>
      <c r="T243">
        <v>0</v>
      </c>
      <c r="U243">
        <v>363</v>
      </c>
      <c r="V243">
        <v>7</v>
      </c>
      <c r="W243">
        <v>356</v>
      </c>
      <c r="X243">
        <v>356</v>
      </c>
      <c r="Y243">
        <v>251</v>
      </c>
      <c r="Z243">
        <v>105</v>
      </c>
    </row>
    <row r="244" spans="1:26">
      <c r="A244" t="s">
        <v>26</v>
      </c>
      <c r="B244" t="s">
        <v>55</v>
      </c>
      <c r="C244" t="str">
        <f>"021601"</f>
        <v>021601</v>
      </c>
      <c r="D244">
        <v>3</v>
      </c>
      <c r="E244">
        <v>1444</v>
      </c>
      <c r="F244">
        <v>1201</v>
      </c>
      <c r="G244">
        <v>450</v>
      </c>
      <c r="H244">
        <v>751</v>
      </c>
      <c r="I244">
        <v>2</v>
      </c>
      <c r="J244">
        <v>5</v>
      </c>
      <c r="K244">
        <v>1</v>
      </c>
      <c r="L244">
        <v>1</v>
      </c>
      <c r="M244">
        <v>0</v>
      </c>
      <c r="N244">
        <v>0</v>
      </c>
      <c r="O244">
        <v>0</v>
      </c>
      <c r="P244">
        <v>0</v>
      </c>
      <c r="Q244">
        <v>1</v>
      </c>
      <c r="R244">
        <v>752</v>
      </c>
      <c r="S244">
        <v>1</v>
      </c>
      <c r="T244">
        <v>0</v>
      </c>
      <c r="U244">
        <v>752</v>
      </c>
      <c r="V244">
        <v>12</v>
      </c>
      <c r="W244">
        <v>740</v>
      </c>
      <c r="X244">
        <v>740</v>
      </c>
      <c r="Y244">
        <v>489</v>
      </c>
      <c r="Z244">
        <v>251</v>
      </c>
    </row>
    <row r="245" spans="1:26">
      <c r="A245" t="s">
        <v>26</v>
      </c>
      <c r="B245" t="s">
        <v>55</v>
      </c>
      <c r="C245" t="str">
        <f>"021601"</f>
        <v>021601</v>
      </c>
      <c r="D245">
        <v>4</v>
      </c>
      <c r="E245">
        <v>1261</v>
      </c>
      <c r="F245">
        <v>1125</v>
      </c>
      <c r="G245">
        <v>479</v>
      </c>
      <c r="H245">
        <v>646</v>
      </c>
      <c r="I245">
        <v>0</v>
      </c>
      <c r="J245">
        <v>9</v>
      </c>
      <c r="K245">
        <v>1</v>
      </c>
      <c r="L245">
        <v>1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647</v>
      </c>
      <c r="S245">
        <v>1</v>
      </c>
      <c r="T245">
        <v>0</v>
      </c>
      <c r="U245">
        <v>647</v>
      </c>
      <c r="V245">
        <v>8</v>
      </c>
      <c r="W245">
        <v>639</v>
      </c>
      <c r="X245">
        <v>639</v>
      </c>
      <c r="Y245">
        <v>465</v>
      </c>
      <c r="Z245">
        <v>174</v>
      </c>
    </row>
    <row r="246" spans="1:26">
      <c r="A246" t="s">
        <v>26</v>
      </c>
      <c r="B246" t="s">
        <v>55</v>
      </c>
      <c r="C246" t="str">
        <f>"021601"</f>
        <v>021601</v>
      </c>
      <c r="D246">
        <v>5</v>
      </c>
      <c r="E246">
        <v>1338</v>
      </c>
      <c r="F246">
        <v>1219</v>
      </c>
      <c r="G246">
        <v>412</v>
      </c>
      <c r="H246">
        <v>807</v>
      </c>
      <c r="I246">
        <v>0</v>
      </c>
      <c r="J246">
        <v>10</v>
      </c>
      <c r="K246">
        <v>2</v>
      </c>
      <c r="L246">
        <v>2</v>
      </c>
      <c r="M246">
        <v>0</v>
      </c>
      <c r="N246">
        <v>0</v>
      </c>
      <c r="O246">
        <v>0</v>
      </c>
      <c r="P246">
        <v>0</v>
      </c>
      <c r="Q246">
        <v>2</v>
      </c>
      <c r="R246">
        <v>809</v>
      </c>
      <c r="S246">
        <v>2</v>
      </c>
      <c r="T246">
        <v>0</v>
      </c>
      <c r="U246">
        <v>809</v>
      </c>
      <c r="V246">
        <v>9</v>
      </c>
      <c r="W246">
        <v>800</v>
      </c>
      <c r="X246">
        <v>800</v>
      </c>
      <c r="Y246">
        <v>533</v>
      </c>
      <c r="Z246">
        <v>267</v>
      </c>
    </row>
    <row r="247" spans="1:26">
      <c r="A247" t="s">
        <v>26</v>
      </c>
      <c r="B247" t="s">
        <v>55</v>
      </c>
      <c r="C247" t="str">
        <f>"021601"</f>
        <v>021601</v>
      </c>
      <c r="D247">
        <v>6</v>
      </c>
      <c r="E247">
        <v>555</v>
      </c>
      <c r="F247">
        <v>521</v>
      </c>
      <c r="G247">
        <v>231</v>
      </c>
      <c r="H247">
        <v>290</v>
      </c>
      <c r="I247">
        <v>0</v>
      </c>
      <c r="J247">
        <v>6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290</v>
      </c>
      <c r="S247">
        <v>0</v>
      </c>
      <c r="T247">
        <v>0</v>
      </c>
      <c r="U247">
        <v>290</v>
      </c>
      <c r="V247">
        <v>1</v>
      </c>
      <c r="W247">
        <v>289</v>
      </c>
      <c r="X247">
        <v>289</v>
      </c>
      <c r="Y247">
        <v>204</v>
      </c>
      <c r="Z247">
        <v>85</v>
      </c>
    </row>
    <row r="248" spans="1:26">
      <c r="A248" t="s">
        <v>26</v>
      </c>
      <c r="B248" t="s">
        <v>55</v>
      </c>
      <c r="C248" t="str">
        <f>"021601"</f>
        <v>021601</v>
      </c>
      <c r="D248">
        <v>7</v>
      </c>
      <c r="E248">
        <v>502</v>
      </c>
      <c r="F248">
        <v>400</v>
      </c>
      <c r="G248">
        <v>135</v>
      </c>
      <c r="H248">
        <v>265</v>
      </c>
      <c r="I248">
        <v>1</v>
      </c>
      <c r="J248">
        <v>3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265</v>
      </c>
      <c r="S248">
        <v>0</v>
      </c>
      <c r="T248">
        <v>0</v>
      </c>
      <c r="U248">
        <v>265</v>
      </c>
      <c r="V248">
        <v>1</v>
      </c>
      <c r="W248">
        <v>264</v>
      </c>
      <c r="X248">
        <v>264</v>
      </c>
      <c r="Y248">
        <v>195</v>
      </c>
      <c r="Z248">
        <v>69</v>
      </c>
    </row>
    <row r="249" spans="1:26">
      <c r="A249" t="s">
        <v>26</v>
      </c>
      <c r="B249" t="s">
        <v>55</v>
      </c>
      <c r="C249" t="str">
        <f>"021601"</f>
        <v>021601</v>
      </c>
      <c r="D249">
        <v>8</v>
      </c>
      <c r="E249">
        <v>683</v>
      </c>
      <c r="F249">
        <v>604</v>
      </c>
      <c r="G249">
        <v>186</v>
      </c>
      <c r="H249">
        <v>418</v>
      </c>
      <c r="I249">
        <v>0</v>
      </c>
      <c r="J249">
        <v>11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418</v>
      </c>
      <c r="S249">
        <v>0</v>
      </c>
      <c r="T249">
        <v>0</v>
      </c>
      <c r="U249">
        <v>418</v>
      </c>
      <c r="V249">
        <v>5</v>
      </c>
      <c r="W249">
        <v>413</v>
      </c>
      <c r="X249">
        <v>413</v>
      </c>
      <c r="Y249">
        <v>354</v>
      </c>
      <c r="Z249">
        <v>59</v>
      </c>
    </row>
    <row r="250" spans="1:26">
      <c r="A250" t="s">
        <v>26</v>
      </c>
      <c r="B250" t="s">
        <v>55</v>
      </c>
      <c r="C250" t="str">
        <f>"021601"</f>
        <v>021601</v>
      </c>
      <c r="D250">
        <v>9</v>
      </c>
      <c r="E250">
        <v>722</v>
      </c>
      <c r="F250">
        <v>600</v>
      </c>
      <c r="G250">
        <v>150</v>
      </c>
      <c r="H250">
        <v>450</v>
      </c>
      <c r="I250">
        <v>0</v>
      </c>
      <c r="J250">
        <v>7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450</v>
      </c>
      <c r="S250">
        <v>0</v>
      </c>
      <c r="T250">
        <v>0</v>
      </c>
      <c r="U250">
        <v>450</v>
      </c>
      <c r="V250">
        <v>6</v>
      </c>
      <c r="W250">
        <v>444</v>
      </c>
      <c r="X250">
        <v>444</v>
      </c>
      <c r="Y250">
        <v>327</v>
      </c>
      <c r="Z250">
        <v>117</v>
      </c>
    </row>
    <row r="251" spans="1:26">
      <c r="A251" t="s">
        <v>26</v>
      </c>
      <c r="B251" t="s">
        <v>55</v>
      </c>
      <c r="C251" t="str">
        <f>"021601"</f>
        <v>021601</v>
      </c>
      <c r="D251">
        <v>10</v>
      </c>
      <c r="E251">
        <v>677</v>
      </c>
      <c r="F251">
        <v>595</v>
      </c>
      <c r="G251">
        <v>196</v>
      </c>
      <c r="H251">
        <v>399</v>
      </c>
      <c r="I251">
        <v>0</v>
      </c>
      <c r="J251">
        <v>8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399</v>
      </c>
      <c r="S251">
        <v>0</v>
      </c>
      <c r="T251">
        <v>0</v>
      </c>
      <c r="U251">
        <v>399</v>
      </c>
      <c r="V251">
        <v>5</v>
      </c>
      <c r="W251">
        <v>394</v>
      </c>
      <c r="X251">
        <v>394</v>
      </c>
      <c r="Y251">
        <v>309</v>
      </c>
      <c r="Z251">
        <v>85</v>
      </c>
    </row>
    <row r="252" spans="1:26">
      <c r="A252" t="s">
        <v>26</v>
      </c>
      <c r="B252" t="s">
        <v>55</v>
      </c>
      <c r="C252" t="str">
        <f>"021601"</f>
        <v>021601</v>
      </c>
      <c r="D252">
        <v>11</v>
      </c>
      <c r="E252">
        <v>752</v>
      </c>
      <c r="F252">
        <v>600</v>
      </c>
      <c r="G252">
        <v>199</v>
      </c>
      <c r="H252">
        <v>401</v>
      </c>
      <c r="I252">
        <v>0</v>
      </c>
      <c r="J252">
        <v>1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401</v>
      </c>
      <c r="S252">
        <v>0</v>
      </c>
      <c r="T252">
        <v>0</v>
      </c>
      <c r="U252">
        <v>401</v>
      </c>
      <c r="V252">
        <v>2</v>
      </c>
      <c r="W252">
        <v>399</v>
      </c>
      <c r="X252">
        <v>399</v>
      </c>
      <c r="Y252">
        <v>302</v>
      </c>
      <c r="Z252">
        <v>97</v>
      </c>
    </row>
    <row r="253" spans="1:26">
      <c r="A253" t="s">
        <v>26</v>
      </c>
      <c r="B253" t="s">
        <v>56</v>
      </c>
      <c r="C253" t="str">
        <f>"021602"</f>
        <v>021602</v>
      </c>
      <c r="D253">
        <v>1</v>
      </c>
      <c r="E253">
        <v>1745</v>
      </c>
      <c r="F253">
        <v>1503</v>
      </c>
      <c r="G253">
        <v>537</v>
      </c>
      <c r="H253">
        <v>966</v>
      </c>
      <c r="I253">
        <v>3</v>
      </c>
      <c r="J253">
        <v>8</v>
      </c>
      <c r="K253">
        <v>2</v>
      </c>
      <c r="L253">
        <v>2</v>
      </c>
      <c r="M253">
        <v>0</v>
      </c>
      <c r="N253">
        <v>0</v>
      </c>
      <c r="O253">
        <v>0</v>
      </c>
      <c r="P253">
        <v>0</v>
      </c>
      <c r="Q253">
        <v>2</v>
      </c>
      <c r="R253">
        <v>967</v>
      </c>
      <c r="S253">
        <v>2</v>
      </c>
      <c r="T253">
        <v>0</v>
      </c>
      <c r="U253">
        <v>967</v>
      </c>
      <c r="V253">
        <v>11</v>
      </c>
      <c r="W253">
        <v>956</v>
      </c>
      <c r="X253">
        <v>956</v>
      </c>
      <c r="Y253">
        <v>611</v>
      </c>
      <c r="Z253">
        <v>345</v>
      </c>
    </row>
    <row r="254" spans="1:26">
      <c r="A254" t="s">
        <v>26</v>
      </c>
      <c r="B254" t="s">
        <v>56</v>
      </c>
      <c r="C254" t="str">
        <f>"021602"</f>
        <v>021602</v>
      </c>
      <c r="D254">
        <v>2</v>
      </c>
      <c r="E254">
        <v>448</v>
      </c>
      <c r="F254">
        <v>400</v>
      </c>
      <c r="G254">
        <v>128</v>
      </c>
      <c r="H254">
        <v>272</v>
      </c>
      <c r="I254">
        <v>0</v>
      </c>
      <c r="J254">
        <v>5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272</v>
      </c>
      <c r="S254">
        <v>0</v>
      </c>
      <c r="T254">
        <v>0</v>
      </c>
      <c r="U254">
        <v>272</v>
      </c>
      <c r="V254">
        <v>5</v>
      </c>
      <c r="W254">
        <v>267</v>
      </c>
      <c r="X254">
        <v>267</v>
      </c>
      <c r="Y254">
        <v>181</v>
      </c>
      <c r="Z254">
        <v>86</v>
      </c>
    </row>
    <row r="255" spans="1:26">
      <c r="A255" t="s">
        <v>26</v>
      </c>
      <c r="B255" t="s">
        <v>56</v>
      </c>
      <c r="C255" t="str">
        <f>"021602"</f>
        <v>021602</v>
      </c>
      <c r="D255">
        <v>3</v>
      </c>
      <c r="E255">
        <v>489</v>
      </c>
      <c r="F255">
        <v>400</v>
      </c>
      <c r="G255">
        <v>136</v>
      </c>
      <c r="H255">
        <v>264</v>
      </c>
      <c r="I255">
        <v>0</v>
      </c>
      <c r="J255">
        <v>3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264</v>
      </c>
      <c r="S255">
        <v>0</v>
      </c>
      <c r="T255">
        <v>0</v>
      </c>
      <c r="U255">
        <v>264</v>
      </c>
      <c r="V255">
        <v>8</v>
      </c>
      <c r="W255">
        <v>256</v>
      </c>
      <c r="X255">
        <v>256</v>
      </c>
      <c r="Y255">
        <v>139</v>
      </c>
      <c r="Z255">
        <v>117</v>
      </c>
    </row>
    <row r="256" spans="1:26">
      <c r="A256" t="s">
        <v>26</v>
      </c>
      <c r="B256" t="s">
        <v>56</v>
      </c>
      <c r="C256" t="str">
        <f>"021602"</f>
        <v>021602</v>
      </c>
      <c r="D256">
        <v>4</v>
      </c>
      <c r="E256">
        <v>395</v>
      </c>
      <c r="F256">
        <v>300</v>
      </c>
      <c r="G256">
        <v>87</v>
      </c>
      <c r="H256">
        <v>213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213</v>
      </c>
      <c r="S256">
        <v>0</v>
      </c>
      <c r="T256">
        <v>0</v>
      </c>
      <c r="U256">
        <v>213</v>
      </c>
      <c r="V256">
        <v>3</v>
      </c>
      <c r="W256">
        <v>210</v>
      </c>
      <c r="X256">
        <v>210</v>
      </c>
      <c r="Y256">
        <v>151</v>
      </c>
      <c r="Z256">
        <v>59</v>
      </c>
    </row>
    <row r="257" spans="1:26">
      <c r="A257" t="s">
        <v>26</v>
      </c>
      <c r="B257" t="s">
        <v>57</v>
      </c>
      <c r="C257" t="str">
        <f>"021603"</f>
        <v>021603</v>
      </c>
      <c r="D257">
        <v>1</v>
      </c>
      <c r="E257">
        <v>1162</v>
      </c>
      <c r="F257">
        <v>1000</v>
      </c>
      <c r="G257">
        <v>354</v>
      </c>
      <c r="H257">
        <v>646</v>
      </c>
      <c r="I257">
        <v>0</v>
      </c>
      <c r="J257">
        <v>4</v>
      </c>
      <c r="K257">
        <v>5</v>
      </c>
      <c r="L257">
        <v>4</v>
      </c>
      <c r="M257">
        <v>0</v>
      </c>
      <c r="N257">
        <v>0</v>
      </c>
      <c r="O257">
        <v>0</v>
      </c>
      <c r="P257">
        <v>0</v>
      </c>
      <c r="Q257">
        <v>4</v>
      </c>
      <c r="R257">
        <v>650</v>
      </c>
      <c r="S257">
        <v>4</v>
      </c>
      <c r="T257">
        <v>0</v>
      </c>
      <c r="U257">
        <v>650</v>
      </c>
      <c r="V257">
        <v>2</v>
      </c>
      <c r="W257">
        <v>648</v>
      </c>
      <c r="X257">
        <v>648</v>
      </c>
      <c r="Y257">
        <v>412</v>
      </c>
      <c r="Z257">
        <v>236</v>
      </c>
    </row>
    <row r="258" spans="1:26">
      <c r="A258" t="s">
        <v>26</v>
      </c>
      <c r="B258" t="s">
        <v>57</v>
      </c>
      <c r="C258" t="str">
        <f>"021603"</f>
        <v>021603</v>
      </c>
      <c r="D258">
        <v>2</v>
      </c>
      <c r="E258">
        <v>1143</v>
      </c>
      <c r="F258">
        <v>1002</v>
      </c>
      <c r="G258">
        <v>470</v>
      </c>
      <c r="H258">
        <v>532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532</v>
      </c>
      <c r="S258">
        <v>0</v>
      </c>
      <c r="T258">
        <v>0</v>
      </c>
      <c r="U258">
        <v>532</v>
      </c>
      <c r="V258">
        <v>3</v>
      </c>
      <c r="W258">
        <v>529</v>
      </c>
      <c r="X258">
        <v>529</v>
      </c>
      <c r="Y258">
        <v>334</v>
      </c>
      <c r="Z258">
        <v>195</v>
      </c>
    </row>
    <row r="259" spans="1:26">
      <c r="A259" t="s">
        <v>26</v>
      </c>
      <c r="B259" t="s">
        <v>57</v>
      </c>
      <c r="C259" t="str">
        <f>"021603"</f>
        <v>021603</v>
      </c>
      <c r="D259">
        <v>3</v>
      </c>
      <c r="E259">
        <v>894</v>
      </c>
      <c r="F259">
        <v>799</v>
      </c>
      <c r="G259">
        <v>384</v>
      </c>
      <c r="H259">
        <v>415</v>
      </c>
      <c r="I259">
        <v>0</v>
      </c>
      <c r="J259">
        <v>3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415</v>
      </c>
      <c r="S259">
        <v>0</v>
      </c>
      <c r="T259">
        <v>0</v>
      </c>
      <c r="U259">
        <v>415</v>
      </c>
      <c r="V259">
        <v>8</v>
      </c>
      <c r="W259">
        <v>407</v>
      </c>
      <c r="X259">
        <v>407</v>
      </c>
      <c r="Y259">
        <v>273</v>
      </c>
      <c r="Z259">
        <v>134</v>
      </c>
    </row>
    <row r="260" spans="1:26">
      <c r="A260" t="s">
        <v>26</v>
      </c>
      <c r="B260" t="s">
        <v>57</v>
      </c>
      <c r="C260" t="str">
        <f>"021603"</f>
        <v>021603</v>
      </c>
      <c r="D260">
        <v>4</v>
      </c>
      <c r="E260">
        <v>978</v>
      </c>
      <c r="F260">
        <v>800</v>
      </c>
      <c r="G260">
        <v>324</v>
      </c>
      <c r="H260">
        <v>476</v>
      </c>
      <c r="I260">
        <v>0</v>
      </c>
      <c r="J260">
        <v>3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476</v>
      </c>
      <c r="S260">
        <v>0</v>
      </c>
      <c r="T260">
        <v>0</v>
      </c>
      <c r="U260">
        <v>476</v>
      </c>
      <c r="V260">
        <v>7</v>
      </c>
      <c r="W260">
        <v>469</v>
      </c>
      <c r="X260">
        <v>469</v>
      </c>
      <c r="Y260">
        <v>309</v>
      </c>
      <c r="Z260">
        <v>160</v>
      </c>
    </row>
    <row r="261" spans="1:26">
      <c r="A261" t="s">
        <v>26</v>
      </c>
      <c r="B261" t="s">
        <v>58</v>
      </c>
      <c r="C261" t="str">
        <f>"021604"</f>
        <v>021604</v>
      </c>
      <c r="D261">
        <v>1</v>
      </c>
      <c r="E261">
        <v>1192</v>
      </c>
      <c r="F261">
        <v>1021</v>
      </c>
      <c r="G261">
        <v>564</v>
      </c>
      <c r="H261">
        <v>457</v>
      </c>
      <c r="I261">
        <v>1</v>
      </c>
      <c r="J261">
        <v>4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457</v>
      </c>
      <c r="S261">
        <v>0</v>
      </c>
      <c r="T261">
        <v>0</v>
      </c>
      <c r="U261">
        <v>457</v>
      </c>
      <c r="V261">
        <v>7</v>
      </c>
      <c r="W261">
        <v>450</v>
      </c>
      <c r="X261">
        <v>450</v>
      </c>
      <c r="Y261">
        <v>267</v>
      </c>
      <c r="Z261">
        <v>183</v>
      </c>
    </row>
    <row r="262" spans="1:26">
      <c r="A262" t="s">
        <v>26</v>
      </c>
      <c r="B262" t="s">
        <v>58</v>
      </c>
      <c r="C262" t="str">
        <f>"021604"</f>
        <v>021604</v>
      </c>
      <c r="D262">
        <v>2</v>
      </c>
      <c r="E262">
        <v>1328</v>
      </c>
      <c r="F262">
        <v>1200</v>
      </c>
      <c r="G262">
        <v>483</v>
      </c>
      <c r="H262">
        <v>717</v>
      </c>
      <c r="I262">
        <v>0</v>
      </c>
      <c r="J262">
        <v>8</v>
      </c>
      <c r="K262">
        <v>1</v>
      </c>
      <c r="L262">
        <v>1</v>
      </c>
      <c r="M262">
        <v>0</v>
      </c>
      <c r="N262">
        <v>0</v>
      </c>
      <c r="O262">
        <v>0</v>
      </c>
      <c r="P262">
        <v>0</v>
      </c>
      <c r="Q262">
        <v>1</v>
      </c>
      <c r="R262">
        <v>718</v>
      </c>
      <c r="S262">
        <v>1</v>
      </c>
      <c r="T262">
        <v>0</v>
      </c>
      <c r="U262">
        <v>718</v>
      </c>
      <c r="V262">
        <v>12</v>
      </c>
      <c r="W262">
        <v>706</v>
      </c>
      <c r="X262">
        <v>706</v>
      </c>
      <c r="Y262">
        <v>418</v>
      </c>
      <c r="Z262">
        <v>288</v>
      </c>
    </row>
    <row r="263" spans="1:26">
      <c r="A263" t="s">
        <v>26</v>
      </c>
      <c r="B263" t="s">
        <v>58</v>
      </c>
      <c r="C263" t="str">
        <f>"021604"</f>
        <v>021604</v>
      </c>
      <c r="D263">
        <v>3</v>
      </c>
      <c r="E263">
        <v>2195</v>
      </c>
      <c r="F263">
        <v>1900</v>
      </c>
      <c r="G263">
        <v>700</v>
      </c>
      <c r="H263">
        <v>1200</v>
      </c>
      <c r="I263">
        <v>0</v>
      </c>
      <c r="J263">
        <v>13</v>
      </c>
      <c r="K263">
        <v>1</v>
      </c>
      <c r="L263">
        <v>1</v>
      </c>
      <c r="M263">
        <v>0</v>
      </c>
      <c r="N263">
        <v>0</v>
      </c>
      <c r="O263">
        <v>0</v>
      </c>
      <c r="P263">
        <v>0</v>
      </c>
      <c r="Q263">
        <v>1</v>
      </c>
      <c r="R263">
        <v>1201</v>
      </c>
      <c r="S263">
        <v>1</v>
      </c>
      <c r="T263">
        <v>0</v>
      </c>
      <c r="U263">
        <v>1201</v>
      </c>
      <c r="V263">
        <v>18</v>
      </c>
      <c r="W263">
        <v>1183</v>
      </c>
      <c r="X263">
        <v>1183</v>
      </c>
      <c r="Y263">
        <v>682</v>
      </c>
      <c r="Z263">
        <v>501</v>
      </c>
    </row>
    <row r="264" spans="1:26">
      <c r="A264" t="s">
        <v>26</v>
      </c>
      <c r="B264" t="s">
        <v>58</v>
      </c>
      <c r="C264" t="str">
        <f>"021604"</f>
        <v>021604</v>
      </c>
      <c r="D264">
        <v>4</v>
      </c>
      <c r="E264">
        <v>994</v>
      </c>
      <c r="F264">
        <v>900</v>
      </c>
      <c r="G264">
        <v>258</v>
      </c>
      <c r="H264">
        <v>642</v>
      </c>
      <c r="I264">
        <v>0</v>
      </c>
      <c r="J264">
        <v>8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642</v>
      </c>
      <c r="S264">
        <v>0</v>
      </c>
      <c r="T264">
        <v>0</v>
      </c>
      <c r="U264">
        <v>642</v>
      </c>
      <c r="V264">
        <v>13</v>
      </c>
      <c r="W264">
        <v>629</v>
      </c>
      <c r="X264">
        <v>629</v>
      </c>
      <c r="Y264">
        <v>355</v>
      </c>
      <c r="Z264">
        <v>274</v>
      </c>
    </row>
    <row r="265" spans="1:26">
      <c r="A265" t="s">
        <v>26</v>
      </c>
      <c r="B265" t="s">
        <v>58</v>
      </c>
      <c r="C265" t="str">
        <f>"021604"</f>
        <v>021604</v>
      </c>
      <c r="D265">
        <v>5</v>
      </c>
      <c r="E265">
        <v>1868</v>
      </c>
      <c r="F265">
        <v>1599</v>
      </c>
      <c r="G265">
        <v>552</v>
      </c>
      <c r="H265">
        <v>1047</v>
      </c>
      <c r="I265">
        <v>0</v>
      </c>
      <c r="J265">
        <v>7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1047</v>
      </c>
      <c r="S265">
        <v>0</v>
      </c>
      <c r="T265">
        <v>0</v>
      </c>
      <c r="U265">
        <v>1047</v>
      </c>
      <c r="V265">
        <v>15</v>
      </c>
      <c r="W265">
        <v>1032</v>
      </c>
      <c r="X265">
        <v>1032</v>
      </c>
      <c r="Y265">
        <v>636</v>
      </c>
      <c r="Z265">
        <v>396</v>
      </c>
    </row>
    <row r="266" spans="1:26">
      <c r="A266" t="s">
        <v>26</v>
      </c>
      <c r="B266" t="s">
        <v>58</v>
      </c>
      <c r="C266" t="str">
        <f>"021604"</f>
        <v>021604</v>
      </c>
      <c r="D266">
        <v>6</v>
      </c>
      <c r="E266">
        <v>1199</v>
      </c>
      <c r="F266">
        <v>1002</v>
      </c>
      <c r="G266">
        <v>347</v>
      </c>
      <c r="H266">
        <v>655</v>
      </c>
      <c r="I266">
        <v>0</v>
      </c>
      <c r="J266">
        <v>7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655</v>
      </c>
      <c r="S266">
        <v>0</v>
      </c>
      <c r="T266">
        <v>0</v>
      </c>
      <c r="U266">
        <v>655</v>
      </c>
      <c r="V266">
        <v>2</v>
      </c>
      <c r="W266">
        <v>653</v>
      </c>
      <c r="X266">
        <v>653</v>
      </c>
      <c r="Y266">
        <v>402</v>
      </c>
      <c r="Z266">
        <v>251</v>
      </c>
    </row>
    <row r="267" spans="1:26">
      <c r="A267" t="s">
        <v>26</v>
      </c>
      <c r="B267" t="s">
        <v>58</v>
      </c>
      <c r="C267" t="str">
        <f>"021604"</f>
        <v>021604</v>
      </c>
      <c r="D267">
        <v>7</v>
      </c>
      <c r="E267">
        <v>1921</v>
      </c>
      <c r="F267">
        <v>1700</v>
      </c>
      <c r="G267">
        <v>673</v>
      </c>
      <c r="H267">
        <v>1027</v>
      </c>
      <c r="I267">
        <v>0</v>
      </c>
      <c r="J267">
        <v>5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1027</v>
      </c>
      <c r="S267">
        <v>0</v>
      </c>
      <c r="T267">
        <v>0</v>
      </c>
      <c r="U267">
        <v>1027</v>
      </c>
      <c r="V267">
        <v>9</v>
      </c>
      <c r="W267">
        <v>1018</v>
      </c>
      <c r="X267">
        <v>1018</v>
      </c>
      <c r="Y267">
        <v>634</v>
      </c>
      <c r="Z267">
        <v>384</v>
      </c>
    </row>
    <row r="268" spans="1:26">
      <c r="A268" t="s">
        <v>26</v>
      </c>
      <c r="B268" t="s">
        <v>58</v>
      </c>
      <c r="C268" t="str">
        <f>"021604"</f>
        <v>021604</v>
      </c>
      <c r="D268">
        <v>8</v>
      </c>
      <c r="E268">
        <v>1198</v>
      </c>
      <c r="F268">
        <v>1002</v>
      </c>
      <c r="G268">
        <v>235</v>
      </c>
      <c r="H268">
        <v>767</v>
      </c>
      <c r="I268">
        <v>0</v>
      </c>
      <c r="J268">
        <v>6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767</v>
      </c>
      <c r="S268">
        <v>0</v>
      </c>
      <c r="T268">
        <v>0</v>
      </c>
      <c r="U268">
        <v>767</v>
      </c>
      <c r="V268">
        <v>7</v>
      </c>
      <c r="W268">
        <v>760</v>
      </c>
      <c r="X268">
        <v>760</v>
      </c>
      <c r="Y268">
        <v>490</v>
      </c>
      <c r="Z268">
        <v>270</v>
      </c>
    </row>
    <row r="269" spans="1:26">
      <c r="A269" t="s">
        <v>26</v>
      </c>
      <c r="B269" t="s">
        <v>58</v>
      </c>
      <c r="C269" t="str">
        <f>"021604"</f>
        <v>021604</v>
      </c>
      <c r="D269">
        <v>9</v>
      </c>
      <c r="E269">
        <v>1398</v>
      </c>
      <c r="F269">
        <v>1200</v>
      </c>
      <c r="G269">
        <v>387</v>
      </c>
      <c r="H269">
        <v>813</v>
      </c>
      <c r="I269">
        <v>0</v>
      </c>
      <c r="J269">
        <v>9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813</v>
      </c>
      <c r="S269">
        <v>0</v>
      </c>
      <c r="T269">
        <v>0</v>
      </c>
      <c r="U269">
        <v>813</v>
      </c>
      <c r="V269">
        <v>13</v>
      </c>
      <c r="W269">
        <v>800</v>
      </c>
      <c r="X269">
        <v>800</v>
      </c>
      <c r="Y269">
        <v>475</v>
      </c>
      <c r="Z269">
        <v>325</v>
      </c>
    </row>
    <row r="270" spans="1:26">
      <c r="A270" t="s">
        <v>26</v>
      </c>
      <c r="B270" t="s">
        <v>58</v>
      </c>
      <c r="C270" t="str">
        <f>"021604"</f>
        <v>021604</v>
      </c>
      <c r="D270">
        <v>10</v>
      </c>
      <c r="E270">
        <v>1174</v>
      </c>
      <c r="F270">
        <v>1002</v>
      </c>
      <c r="G270">
        <v>376</v>
      </c>
      <c r="H270">
        <v>626</v>
      </c>
      <c r="I270">
        <v>0</v>
      </c>
      <c r="J270">
        <v>20</v>
      </c>
      <c r="K270">
        <v>3</v>
      </c>
      <c r="L270">
        <v>2</v>
      </c>
      <c r="M270">
        <v>0</v>
      </c>
      <c r="N270">
        <v>0</v>
      </c>
      <c r="O270">
        <v>0</v>
      </c>
      <c r="P270">
        <v>0</v>
      </c>
      <c r="Q270">
        <v>2</v>
      </c>
      <c r="R270">
        <v>628</v>
      </c>
      <c r="S270">
        <v>2</v>
      </c>
      <c r="T270">
        <v>0</v>
      </c>
      <c r="U270">
        <v>628</v>
      </c>
      <c r="V270">
        <v>4</v>
      </c>
      <c r="W270">
        <v>624</v>
      </c>
      <c r="X270">
        <v>624</v>
      </c>
      <c r="Y270">
        <v>359</v>
      </c>
      <c r="Z270">
        <v>265</v>
      </c>
    </row>
    <row r="271" spans="1:26">
      <c r="A271" t="s">
        <v>26</v>
      </c>
      <c r="B271" t="s">
        <v>58</v>
      </c>
      <c r="C271" t="str">
        <f>"021604"</f>
        <v>021604</v>
      </c>
      <c r="D271">
        <v>11</v>
      </c>
      <c r="E271">
        <v>1294</v>
      </c>
      <c r="F271">
        <v>1101</v>
      </c>
      <c r="G271">
        <v>358</v>
      </c>
      <c r="H271">
        <v>743</v>
      </c>
      <c r="I271">
        <v>1</v>
      </c>
      <c r="J271">
        <v>19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743</v>
      </c>
      <c r="S271">
        <v>0</v>
      </c>
      <c r="T271">
        <v>0</v>
      </c>
      <c r="U271">
        <v>743</v>
      </c>
      <c r="V271">
        <v>7</v>
      </c>
      <c r="W271">
        <v>736</v>
      </c>
      <c r="X271">
        <v>736</v>
      </c>
      <c r="Y271">
        <v>531</v>
      </c>
      <c r="Z271">
        <v>205</v>
      </c>
    </row>
    <row r="272" spans="1:26">
      <c r="A272" t="s">
        <v>26</v>
      </c>
      <c r="B272" t="s">
        <v>58</v>
      </c>
      <c r="C272" t="str">
        <f>"021604"</f>
        <v>021604</v>
      </c>
      <c r="D272">
        <v>12</v>
      </c>
      <c r="E272">
        <v>1374</v>
      </c>
      <c r="F272">
        <v>1203</v>
      </c>
      <c r="G272">
        <v>422</v>
      </c>
      <c r="H272">
        <v>781</v>
      </c>
      <c r="I272">
        <v>0</v>
      </c>
      <c r="J272">
        <v>7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781</v>
      </c>
      <c r="S272">
        <v>0</v>
      </c>
      <c r="T272">
        <v>0</v>
      </c>
      <c r="U272">
        <v>781</v>
      </c>
      <c r="V272">
        <v>17</v>
      </c>
      <c r="W272">
        <v>764</v>
      </c>
      <c r="X272">
        <v>764</v>
      </c>
      <c r="Y272">
        <v>456</v>
      </c>
      <c r="Z272">
        <v>308</v>
      </c>
    </row>
    <row r="273" spans="1:26">
      <c r="A273" t="s">
        <v>26</v>
      </c>
      <c r="B273" t="s">
        <v>58</v>
      </c>
      <c r="C273" t="str">
        <f>"021604"</f>
        <v>021604</v>
      </c>
      <c r="D273">
        <v>13</v>
      </c>
      <c r="E273">
        <v>849</v>
      </c>
      <c r="F273">
        <v>701</v>
      </c>
      <c r="G273">
        <v>250</v>
      </c>
      <c r="H273">
        <v>451</v>
      </c>
      <c r="I273">
        <v>0</v>
      </c>
      <c r="J273">
        <v>2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451</v>
      </c>
      <c r="S273">
        <v>0</v>
      </c>
      <c r="T273">
        <v>0</v>
      </c>
      <c r="U273">
        <v>451</v>
      </c>
      <c r="V273">
        <v>8</v>
      </c>
      <c r="W273">
        <v>443</v>
      </c>
      <c r="X273">
        <v>443</v>
      </c>
      <c r="Y273">
        <v>262</v>
      </c>
      <c r="Z273">
        <v>181</v>
      </c>
    </row>
    <row r="274" spans="1:26">
      <c r="A274" t="s">
        <v>26</v>
      </c>
      <c r="B274" t="s">
        <v>58</v>
      </c>
      <c r="C274" t="str">
        <f>"021604"</f>
        <v>021604</v>
      </c>
      <c r="D274">
        <v>14</v>
      </c>
      <c r="E274">
        <v>748</v>
      </c>
      <c r="F274">
        <v>600</v>
      </c>
      <c r="G274">
        <v>226</v>
      </c>
      <c r="H274">
        <v>374</v>
      </c>
      <c r="I274">
        <v>0</v>
      </c>
      <c r="J274">
        <v>2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374</v>
      </c>
      <c r="S274">
        <v>0</v>
      </c>
      <c r="T274">
        <v>0</v>
      </c>
      <c r="U274">
        <v>374</v>
      </c>
      <c r="V274">
        <v>2</v>
      </c>
      <c r="W274">
        <v>372</v>
      </c>
      <c r="X274">
        <v>372</v>
      </c>
      <c r="Y274">
        <v>253</v>
      </c>
      <c r="Z274">
        <v>119</v>
      </c>
    </row>
    <row r="275" spans="1:26">
      <c r="A275" t="s">
        <v>26</v>
      </c>
      <c r="B275" t="s">
        <v>58</v>
      </c>
      <c r="C275" t="str">
        <f>"021604"</f>
        <v>021604</v>
      </c>
      <c r="D275">
        <v>15</v>
      </c>
      <c r="E275">
        <v>629</v>
      </c>
      <c r="F275">
        <v>500</v>
      </c>
      <c r="G275">
        <v>187</v>
      </c>
      <c r="H275">
        <v>313</v>
      </c>
      <c r="I275">
        <v>0</v>
      </c>
      <c r="J275">
        <v>3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313</v>
      </c>
      <c r="S275">
        <v>0</v>
      </c>
      <c r="T275">
        <v>0</v>
      </c>
      <c r="U275">
        <v>313</v>
      </c>
      <c r="V275">
        <v>0</v>
      </c>
      <c r="W275">
        <v>313</v>
      </c>
      <c r="X275">
        <v>313</v>
      </c>
      <c r="Y275">
        <v>229</v>
      </c>
      <c r="Z275">
        <v>84</v>
      </c>
    </row>
    <row r="276" spans="1:26">
      <c r="A276" t="s">
        <v>26</v>
      </c>
      <c r="B276" t="s">
        <v>58</v>
      </c>
      <c r="C276" t="str">
        <f>"021604"</f>
        <v>021604</v>
      </c>
      <c r="D276">
        <v>16</v>
      </c>
      <c r="E276">
        <v>1388</v>
      </c>
      <c r="F276">
        <v>1200</v>
      </c>
      <c r="G276">
        <v>342</v>
      </c>
      <c r="H276">
        <v>858</v>
      </c>
      <c r="I276">
        <v>0</v>
      </c>
      <c r="J276">
        <v>3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858</v>
      </c>
      <c r="S276">
        <v>0</v>
      </c>
      <c r="T276">
        <v>0</v>
      </c>
      <c r="U276">
        <v>858</v>
      </c>
      <c r="V276">
        <v>6</v>
      </c>
      <c r="W276">
        <v>852</v>
      </c>
      <c r="X276">
        <v>852</v>
      </c>
      <c r="Y276">
        <v>661</v>
      </c>
      <c r="Z276">
        <v>191</v>
      </c>
    </row>
    <row r="277" spans="1:26">
      <c r="A277" t="s">
        <v>26</v>
      </c>
      <c r="B277" t="s">
        <v>59</v>
      </c>
      <c r="C277" t="str">
        <f>"021605"</f>
        <v>021605</v>
      </c>
      <c r="D277">
        <v>1</v>
      </c>
      <c r="E277">
        <v>1039</v>
      </c>
      <c r="F277">
        <v>900</v>
      </c>
      <c r="G277">
        <v>376</v>
      </c>
      <c r="H277">
        <v>524</v>
      </c>
      <c r="I277">
        <v>0</v>
      </c>
      <c r="J277">
        <v>4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524</v>
      </c>
      <c r="S277">
        <v>0</v>
      </c>
      <c r="T277">
        <v>0</v>
      </c>
      <c r="U277">
        <v>524</v>
      </c>
      <c r="V277">
        <v>14</v>
      </c>
      <c r="W277">
        <v>510</v>
      </c>
      <c r="X277">
        <v>510</v>
      </c>
      <c r="Y277">
        <v>316</v>
      </c>
      <c r="Z277">
        <v>194</v>
      </c>
    </row>
    <row r="278" spans="1:26">
      <c r="A278" t="s">
        <v>26</v>
      </c>
      <c r="B278" t="s">
        <v>59</v>
      </c>
      <c r="C278" t="str">
        <f>"021605"</f>
        <v>021605</v>
      </c>
      <c r="D278">
        <v>2</v>
      </c>
      <c r="E278">
        <v>1408</v>
      </c>
      <c r="F278">
        <v>1200</v>
      </c>
      <c r="G278">
        <v>554</v>
      </c>
      <c r="H278">
        <v>646</v>
      </c>
      <c r="I278">
        <v>1</v>
      </c>
      <c r="J278">
        <v>6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646</v>
      </c>
      <c r="S278">
        <v>0</v>
      </c>
      <c r="T278">
        <v>0</v>
      </c>
      <c r="U278">
        <v>646</v>
      </c>
      <c r="V278">
        <v>9</v>
      </c>
      <c r="W278">
        <v>637</v>
      </c>
      <c r="X278">
        <v>637</v>
      </c>
      <c r="Y278">
        <v>421</v>
      </c>
      <c r="Z278">
        <v>216</v>
      </c>
    </row>
    <row r="279" spans="1:26">
      <c r="A279" t="s">
        <v>26</v>
      </c>
      <c r="B279" t="s">
        <v>59</v>
      </c>
      <c r="C279" t="str">
        <f>"021605"</f>
        <v>021605</v>
      </c>
      <c r="D279">
        <v>3</v>
      </c>
      <c r="E279">
        <v>482</v>
      </c>
      <c r="F279">
        <v>400</v>
      </c>
      <c r="G279">
        <v>147</v>
      </c>
      <c r="H279">
        <v>253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253</v>
      </c>
      <c r="S279">
        <v>0</v>
      </c>
      <c r="T279">
        <v>0</v>
      </c>
      <c r="U279">
        <v>253</v>
      </c>
      <c r="V279">
        <v>1</v>
      </c>
      <c r="W279">
        <v>252</v>
      </c>
      <c r="X279">
        <v>252</v>
      </c>
      <c r="Y279">
        <v>132</v>
      </c>
      <c r="Z279">
        <v>120</v>
      </c>
    </row>
    <row r="280" spans="1:26">
      <c r="A280" t="s">
        <v>26</v>
      </c>
      <c r="B280" t="s">
        <v>59</v>
      </c>
      <c r="C280" t="str">
        <f>"021605"</f>
        <v>021605</v>
      </c>
      <c r="D280">
        <v>4</v>
      </c>
      <c r="E280">
        <v>536</v>
      </c>
      <c r="F280">
        <v>502</v>
      </c>
      <c r="G280">
        <v>273</v>
      </c>
      <c r="H280">
        <v>229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229</v>
      </c>
      <c r="S280">
        <v>0</v>
      </c>
      <c r="T280">
        <v>0</v>
      </c>
      <c r="U280">
        <v>229</v>
      </c>
      <c r="V280">
        <v>1</v>
      </c>
      <c r="W280">
        <v>228</v>
      </c>
      <c r="X280">
        <v>228</v>
      </c>
      <c r="Y280">
        <v>129</v>
      </c>
      <c r="Z280">
        <v>99</v>
      </c>
    </row>
    <row r="281" spans="1:26">
      <c r="A281" t="s">
        <v>26</v>
      </c>
      <c r="B281" t="s">
        <v>59</v>
      </c>
      <c r="C281" t="str">
        <f>"021605"</f>
        <v>021605</v>
      </c>
      <c r="D281">
        <v>5</v>
      </c>
      <c r="E281">
        <v>781</v>
      </c>
      <c r="F281">
        <v>701</v>
      </c>
      <c r="G281">
        <v>324</v>
      </c>
      <c r="H281">
        <v>377</v>
      </c>
      <c r="I281">
        <v>0</v>
      </c>
      <c r="J281">
        <v>2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377</v>
      </c>
      <c r="S281">
        <v>0</v>
      </c>
      <c r="T281">
        <v>0</v>
      </c>
      <c r="U281">
        <v>377</v>
      </c>
      <c r="V281">
        <v>3</v>
      </c>
      <c r="W281">
        <v>374</v>
      </c>
      <c r="X281">
        <v>374</v>
      </c>
      <c r="Y281">
        <v>238</v>
      </c>
      <c r="Z281">
        <v>136</v>
      </c>
    </row>
    <row r="282" spans="1:26">
      <c r="A282" t="s">
        <v>26</v>
      </c>
      <c r="B282" t="s">
        <v>59</v>
      </c>
      <c r="C282" t="str">
        <f>"021605"</f>
        <v>021605</v>
      </c>
      <c r="D282">
        <v>6</v>
      </c>
      <c r="E282">
        <v>1264</v>
      </c>
      <c r="F282">
        <v>1104</v>
      </c>
      <c r="G282">
        <v>520</v>
      </c>
      <c r="H282">
        <v>584</v>
      </c>
      <c r="I282">
        <v>1</v>
      </c>
      <c r="J282">
        <v>3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584</v>
      </c>
      <c r="S282">
        <v>0</v>
      </c>
      <c r="T282">
        <v>0</v>
      </c>
      <c r="U282">
        <v>584</v>
      </c>
      <c r="V282">
        <v>4</v>
      </c>
      <c r="W282">
        <v>580</v>
      </c>
      <c r="X282">
        <v>580</v>
      </c>
      <c r="Y282">
        <v>349</v>
      </c>
      <c r="Z282">
        <v>231</v>
      </c>
    </row>
    <row r="283" spans="1:26">
      <c r="A283" t="s">
        <v>26</v>
      </c>
      <c r="B283" t="s">
        <v>59</v>
      </c>
      <c r="C283" t="str">
        <f>"021605"</f>
        <v>021605</v>
      </c>
      <c r="D283">
        <v>7</v>
      </c>
      <c r="E283">
        <v>1439</v>
      </c>
      <c r="F283">
        <v>1304</v>
      </c>
      <c r="G283">
        <v>567</v>
      </c>
      <c r="H283">
        <v>737</v>
      </c>
      <c r="I283">
        <v>1</v>
      </c>
      <c r="J283">
        <v>5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737</v>
      </c>
      <c r="S283">
        <v>0</v>
      </c>
      <c r="T283">
        <v>0</v>
      </c>
      <c r="U283">
        <v>737</v>
      </c>
      <c r="V283">
        <v>9</v>
      </c>
      <c r="W283">
        <v>728</v>
      </c>
      <c r="X283">
        <v>728</v>
      </c>
      <c r="Y283">
        <v>414</v>
      </c>
      <c r="Z283">
        <v>314</v>
      </c>
    </row>
    <row r="284" spans="1:26">
      <c r="A284" t="s">
        <v>26</v>
      </c>
      <c r="B284" t="s">
        <v>60</v>
      </c>
      <c r="C284" t="str">
        <f>"021606"</f>
        <v>021606</v>
      </c>
      <c r="D284">
        <v>1</v>
      </c>
      <c r="E284">
        <v>1521</v>
      </c>
      <c r="F284">
        <v>1300</v>
      </c>
      <c r="G284">
        <v>418</v>
      </c>
      <c r="H284">
        <v>882</v>
      </c>
      <c r="I284">
        <v>0</v>
      </c>
      <c r="J284">
        <v>2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882</v>
      </c>
      <c r="S284">
        <v>0</v>
      </c>
      <c r="T284">
        <v>0</v>
      </c>
      <c r="U284">
        <v>882</v>
      </c>
      <c r="V284">
        <v>7</v>
      </c>
      <c r="W284">
        <v>875</v>
      </c>
      <c r="X284">
        <v>875</v>
      </c>
      <c r="Y284">
        <v>541</v>
      </c>
      <c r="Z284">
        <v>334</v>
      </c>
    </row>
    <row r="285" spans="1:26">
      <c r="A285" t="s">
        <v>26</v>
      </c>
      <c r="B285" t="s">
        <v>60</v>
      </c>
      <c r="C285" t="str">
        <f>"021606"</f>
        <v>021606</v>
      </c>
      <c r="D285">
        <v>2</v>
      </c>
      <c r="E285">
        <v>1152</v>
      </c>
      <c r="F285">
        <v>1000</v>
      </c>
      <c r="G285">
        <v>448</v>
      </c>
      <c r="H285">
        <v>552</v>
      </c>
      <c r="I285">
        <v>0</v>
      </c>
      <c r="J285">
        <v>7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552</v>
      </c>
      <c r="S285">
        <v>0</v>
      </c>
      <c r="T285">
        <v>0</v>
      </c>
      <c r="U285">
        <v>552</v>
      </c>
      <c r="V285">
        <v>10</v>
      </c>
      <c r="W285">
        <v>542</v>
      </c>
      <c r="X285">
        <v>542</v>
      </c>
      <c r="Y285">
        <v>319</v>
      </c>
      <c r="Z285">
        <v>223</v>
      </c>
    </row>
    <row r="286" spans="1:26">
      <c r="A286" t="s">
        <v>26</v>
      </c>
      <c r="B286" t="s">
        <v>60</v>
      </c>
      <c r="C286" t="str">
        <f>"021606"</f>
        <v>021606</v>
      </c>
      <c r="D286">
        <v>3</v>
      </c>
      <c r="E286">
        <v>1025</v>
      </c>
      <c r="F286">
        <v>900</v>
      </c>
      <c r="G286">
        <v>400</v>
      </c>
      <c r="H286">
        <v>500</v>
      </c>
      <c r="I286">
        <v>2</v>
      </c>
      <c r="J286">
        <v>4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500</v>
      </c>
      <c r="S286">
        <v>0</v>
      </c>
      <c r="T286">
        <v>0</v>
      </c>
      <c r="U286">
        <v>500</v>
      </c>
      <c r="V286">
        <v>6</v>
      </c>
      <c r="W286">
        <v>494</v>
      </c>
      <c r="X286">
        <v>494</v>
      </c>
      <c r="Y286">
        <v>297</v>
      </c>
      <c r="Z286">
        <v>197</v>
      </c>
    </row>
    <row r="287" spans="1:26">
      <c r="A287" t="s">
        <v>26</v>
      </c>
      <c r="B287" t="s">
        <v>61</v>
      </c>
      <c r="C287" t="str">
        <f>"022601"</f>
        <v>022601</v>
      </c>
      <c r="D287">
        <v>1</v>
      </c>
      <c r="E287">
        <v>1372</v>
      </c>
      <c r="F287">
        <v>1200</v>
      </c>
      <c r="G287">
        <v>599</v>
      </c>
      <c r="H287">
        <v>601</v>
      </c>
      <c r="I287">
        <v>0</v>
      </c>
      <c r="J287">
        <v>4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601</v>
      </c>
      <c r="S287">
        <v>0</v>
      </c>
      <c r="T287">
        <v>0</v>
      </c>
      <c r="U287">
        <v>601</v>
      </c>
      <c r="V287">
        <v>7</v>
      </c>
      <c r="W287">
        <v>594</v>
      </c>
      <c r="X287">
        <v>594</v>
      </c>
      <c r="Y287">
        <v>204</v>
      </c>
      <c r="Z287">
        <v>390</v>
      </c>
    </row>
    <row r="288" spans="1:26">
      <c r="A288" t="s">
        <v>26</v>
      </c>
      <c r="B288" t="s">
        <v>61</v>
      </c>
      <c r="C288" t="str">
        <f>"022601"</f>
        <v>022601</v>
      </c>
      <c r="D288">
        <v>2</v>
      </c>
      <c r="E288">
        <v>862</v>
      </c>
      <c r="F288">
        <v>700</v>
      </c>
      <c r="G288">
        <v>322</v>
      </c>
      <c r="H288">
        <v>378</v>
      </c>
      <c r="I288">
        <v>0</v>
      </c>
      <c r="J288">
        <v>3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378</v>
      </c>
      <c r="S288">
        <v>0</v>
      </c>
      <c r="T288">
        <v>0</v>
      </c>
      <c r="U288">
        <v>378</v>
      </c>
      <c r="V288">
        <v>6</v>
      </c>
      <c r="W288">
        <v>372</v>
      </c>
      <c r="X288">
        <v>372</v>
      </c>
      <c r="Y288">
        <v>131</v>
      </c>
      <c r="Z288">
        <v>241</v>
      </c>
    </row>
    <row r="289" spans="1:26">
      <c r="A289" t="s">
        <v>26</v>
      </c>
      <c r="B289" t="s">
        <v>61</v>
      </c>
      <c r="C289" t="str">
        <f>"022601"</f>
        <v>022601</v>
      </c>
      <c r="D289">
        <v>3</v>
      </c>
      <c r="E289">
        <v>818</v>
      </c>
      <c r="F289">
        <v>700</v>
      </c>
      <c r="G289">
        <v>379</v>
      </c>
      <c r="H289">
        <v>321</v>
      </c>
      <c r="I289">
        <v>0</v>
      </c>
      <c r="J289">
        <v>3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321</v>
      </c>
      <c r="S289">
        <v>0</v>
      </c>
      <c r="T289">
        <v>0</v>
      </c>
      <c r="U289">
        <v>321</v>
      </c>
      <c r="V289">
        <v>5</v>
      </c>
      <c r="W289">
        <v>316</v>
      </c>
      <c r="X289">
        <v>316</v>
      </c>
      <c r="Y289">
        <v>139</v>
      </c>
      <c r="Z289">
        <v>177</v>
      </c>
    </row>
    <row r="290" spans="1:26">
      <c r="A290" t="s">
        <v>26</v>
      </c>
      <c r="B290" t="s">
        <v>62</v>
      </c>
      <c r="C290" t="str">
        <f>"022602"</f>
        <v>022602</v>
      </c>
      <c r="D290">
        <v>1</v>
      </c>
      <c r="E290">
        <v>969</v>
      </c>
      <c r="F290">
        <v>800</v>
      </c>
      <c r="G290">
        <v>314</v>
      </c>
      <c r="H290">
        <v>486</v>
      </c>
      <c r="I290">
        <v>0</v>
      </c>
      <c r="J290">
        <v>7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486</v>
      </c>
      <c r="S290">
        <v>0</v>
      </c>
      <c r="T290">
        <v>0</v>
      </c>
      <c r="U290">
        <v>486</v>
      </c>
      <c r="V290">
        <v>3</v>
      </c>
      <c r="W290">
        <v>483</v>
      </c>
      <c r="X290">
        <v>483</v>
      </c>
      <c r="Y290">
        <v>204</v>
      </c>
      <c r="Z290">
        <v>279</v>
      </c>
    </row>
    <row r="291" spans="1:26">
      <c r="A291" t="s">
        <v>26</v>
      </c>
      <c r="B291" t="s">
        <v>62</v>
      </c>
      <c r="C291" t="str">
        <f>"022602"</f>
        <v>022602</v>
      </c>
      <c r="D291">
        <v>2</v>
      </c>
      <c r="E291">
        <v>1608</v>
      </c>
      <c r="F291">
        <v>1403</v>
      </c>
      <c r="G291">
        <v>564</v>
      </c>
      <c r="H291">
        <v>839</v>
      </c>
      <c r="I291">
        <v>0</v>
      </c>
      <c r="J291">
        <v>16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839</v>
      </c>
      <c r="S291">
        <v>0</v>
      </c>
      <c r="T291">
        <v>0</v>
      </c>
      <c r="U291">
        <v>839</v>
      </c>
      <c r="V291">
        <v>16</v>
      </c>
      <c r="W291">
        <v>823</v>
      </c>
      <c r="X291">
        <v>823</v>
      </c>
      <c r="Y291">
        <v>364</v>
      </c>
      <c r="Z291">
        <v>459</v>
      </c>
    </row>
    <row r="292" spans="1:26">
      <c r="A292" t="s">
        <v>26</v>
      </c>
      <c r="B292" t="s">
        <v>62</v>
      </c>
      <c r="C292" t="str">
        <f>"022602"</f>
        <v>022602</v>
      </c>
      <c r="D292">
        <v>3</v>
      </c>
      <c r="E292">
        <v>1672</v>
      </c>
      <c r="F292">
        <v>1479</v>
      </c>
      <c r="G292">
        <v>757</v>
      </c>
      <c r="H292">
        <v>722</v>
      </c>
      <c r="I292">
        <v>1</v>
      </c>
      <c r="J292">
        <v>2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722</v>
      </c>
      <c r="S292">
        <v>0</v>
      </c>
      <c r="T292">
        <v>0</v>
      </c>
      <c r="U292">
        <v>722</v>
      </c>
      <c r="V292">
        <v>8</v>
      </c>
      <c r="W292">
        <v>714</v>
      </c>
      <c r="X292">
        <v>714</v>
      </c>
      <c r="Y292">
        <v>321</v>
      </c>
      <c r="Z292">
        <v>393</v>
      </c>
    </row>
    <row r="293" spans="1:26">
      <c r="A293" t="s">
        <v>26</v>
      </c>
      <c r="B293" t="s">
        <v>62</v>
      </c>
      <c r="C293" t="str">
        <f>"022602"</f>
        <v>022602</v>
      </c>
      <c r="D293">
        <v>4</v>
      </c>
      <c r="E293">
        <v>1750</v>
      </c>
      <c r="F293">
        <v>1523</v>
      </c>
      <c r="G293">
        <v>539</v>
      </c>
      <c r="H293">
        <v>984</v>
      </c>
      <c r="I293">
        <v>0</v>
      </c>
      <c r="J293">
        <v>16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983</v>
      </c>
      <c r="S293">
        <v>0</v>
      </c>
      <c r="T293">
        <v>0</v>
      </c>
      <c r="U293">
        <v>983</v>
      </c>
      <c r="V293">
        <v>10</v>
      </c>
      <c r="W293">
        <v>973</v>
      </c>
      <c r="X293">
        <v>973</v>
      </c>
      <c r="Y293">
        <v>451</v>
      </c>
      <c r="Z293">
        <v>522</v>
      </c>
    </row>
    <row r="294" spans="1:26">
      <c r="A294" t="s">
        <v>26</v>
      </c>
      <c r="B294" t="s">
        <v>62</v>
      </c>
      <c r="C294" t="str">
        <f>"022602"</f>
        <v>022602</v>
      </c>
      <c r="D294">
        <v>5</v>
      </c>
      <c r="E294">
        <v>1499</v>
      </c>
      <c r="F294">
        <v>1302</v>
      </c>
      <c r="G294">
        <v>626</v>
      </c>
      <c r="H294">
        <v>676</v>
      </c>
      <c r="I294">
        <v>0</v>
      </c>
      <c r="J294">
        <v>3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676</v>
      </c>
      <c r="S294">
        <v>0</v>
      </c>
      <c r="T294">
        <v>0</v>
      </c>
      <c r="U294">
        <v>676</v>
      </c>
      <c r="V294">
        <v>7</v>
      </c>
      <c r="W294">
        <v>669</v>
      </c>
      <c r="X294">
        <v>669</v>
      </c>
      <c r="Y294">
        <v>302</v>
      </c>
      <c r="Z294">
        <v>367</v>
      </c>
    </row>
    <row r="295" spans="1:26">
      <c r="A295" t="s">
        <v>26</v>
      </c>
      <c r="B295" t="s">
        <v>62</v>
      </c>
      <c r="C295" t="str">
        <f>"022602"</f>
        <v>022602</v>
      </c>
      <c r="D295">
        <v>6</v>
      </c>
      <c r="E295">
        <v>844</v>
      </c>
      <c r="F295">
        <v>701</v>
      </c>
      <c r="G295">
        <v>270</v>
      </c>
      <c r="H295">
        <v>431</v>
      </c>
      <c r="I295">
        <v>1</v>
      </c>
      <c r="J295">
        <v>2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431</v>
      </c>
      <c r="S295">
        <v>0</v>
      </c>
      <c r="T295">
        <v>0</v>
      </c>
      <c r="U295">
        <v>431</v>
      </c>
      <c r="V295">
        <v>2</v>
      </c>
      <c r="W295">
        <v>429</v>
      </c>
      <c r="X295">
        <v>429</v>
      </c>
      <c r="Y295">
        <v>201</v>
      </c>
      <c r="Z295">
        <v>228</v>
      </c>
    </row>
    <row r="296" spans="1:26">
      <c r="A296" t="s">
        <v>26</v>
      </c>
      <c r="B296" t="s">
        <v>62</v>
      </c>
      <c r="C296" t="str">
        <f>"022602"</f>
        <v>022602</v>
      </c>
      <c r="D296">
        <v>7</v>
      </c>
      <c r="E296">
        <v>1787</v>
      </c>
      <c r="F296">
        <v>1604</v>
      </c>
      <c r="G296">
        <v>567</v>
      </c>
      <c r="H296">
        <v>1037</v>
      </c>
      <c r="I296">
        <v>1</v>
      </c>
      <c r="J296">
        <v>4</v>
      </c>
      <c r="K296">
        <v>3</v>
      </c>
      <c r="L296">
        <v>3</v>
      </c>
      <c r="M296">
        <v>0</v>
      </c>
      <c r="N296">
        <v>0</v>
      </c>
      <c r="O296">
        <v>0</v>
      </c>
      <c r="P296">
        <v>0</v>
      </c>
      <c r="Q296">
        <v>3</v>
      </c>
      <c r="R296">
        <v>1040</v>
      </c>
      <c r="S296">
        <v>3</v>
      </c>
      <c r="T296">
        <v>0</v>
      </c>
      <c r="U296">
        <v>1040</v>
      </c>
      <c r="V296">
        <v>14</v>
      </c>
      <c r="W296">
        <v>1026</v>
      </c>
      <c r="X296">
        <v>1026</v>
      </c>
      <c r="Y296">
        <v>475</v>
      </c>
      <c r="Z296">
        <v>551</v>
      </c>
    </row>
    <row r="297" spans="1:26">
      <c r="A297" t="s">
        <v>26</v>
      </c>
      <c r="B297" t="s">
        <v>62</v>
      </c>
      <c r="C297" t="str">
        <f>"022602"</f>
        <v>022602</v>
      </c>
      <c r="D297">
        <v>8</v>
      </c>
      <c r="E297">
        <v>859</v>
      </c>
      <c r="F297">
        <v>697</v>
      </c>
      <c r="G297">
        <v>296</v>
      </c>
      <c r="H297">
        <v>401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401</v>
      </c>
      <c r="S297">
        <v>0</v>
      </c>
      <c r="T297">
        <v>0</v>
      </c>
      <c r="U297">
        <v>401</v>
      </c>
      <c r="V297">
        <v>3</v>
      </c>
      <c r="W297">
        <v>398</v>
      </c>
      <c r="X297">
        <v>398</v>
      </c>
      <c r="Y297">
        <v>196</v>
      </c>
      <c r="Z297">
        <v>202</v>
      </c>
    </row>
    <row r="298" spans="1:26">
      <c r="A298" t="s">
        <v>26</v>
      </c>
      <c r="B298" t="s">
        <v>62</v>
      </c>
      <c r="C298" t="str">
        <f>"022602"</f>
        <v>022602</v>
      </c>
      <c r="D298">
        <v>9</v>
      </c>
      <c r="E298">
        <v>1869</v>
      </c>
      <c r="F298">
        <v>1602</v>
      </c>
      <c r="G298">
        <v>624</v>
      </c>
      <c r="H298">
        <v>978</v>
      </c>
      <c r="I298">
        <v>1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978</v>
      </c>
      <c r="S298">
        <v>0</v>
      </c>
      <c r="T298">
        <v>0</v>
      </c>
      <c r="U298">
        <v>978</v>
      </c>
      <c r="V298">
        <v>11</v>
      </c>
      <c r="W298">
        <v>967</v>
      </c>
      <c r="X298">
        <v>967</v>
      </c>
      <c r="Y298">
        <v>456</v>
      </c>
      <c r="Z298">
        <v>511</v>
      </c>
    </row>
    <row r="299" spans="1:26">
      <c r="A299" t="s">
        <v>26</v>
      </c>
      <c r="B299" t="s">
        <v>62</v>
      </c>
      <c r="C299" t="str">
        <f>"022602"</f>
        <v>022602</v>
      </c>
      <c r="D299">
        <v>10</v>
      </c>
      <c r="E299">
        <v>209</v>
      </c>
      <c r="F299">
        <v>154</v>
      </c>
      <c r="G299">
        <v>97</v>
      </c>
      <c r="H299">
        <v>57</v>
      </c>
      <c r="I299">
        <v>0</v>
      </c>
      <c r="J299">
        <v>4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57</v>
      </c>
      <c r="S299">
        <v>0</v>
      </c>
      <c r="T299">
        <v>0</v>
      </c>
      <c r="U299">
        <v>57</v>
      </c>
      <c r="V299">
        <v>1</v>
      </c>
      <c r="W299">
        <v>56</v>
      </c>
      <c r="X299">
        <v>56</v>
      </c>
      <c r="Y299">
        <v>27</v>
      </c>
      <c r="Z299">
        <v>29</v>
      </c>
    </row>
    <row r="300" spans="1:26">
      <c r="A300" t="s">
        <v>26</v>
      </c>
      <c r="B300" t="s">
        <v>62</v>
      </c>
      <c r="C300" t="str">
        <f>"022602"</f>
        <v>022602</v>
      </c>
      <c r="D300">
        <v>11</v>
      </c>
      <c r="E300">
        <v>197</v>
      </c>
      <c r="F300">
        <v>113</v>
      </c>
      <c r="G300">
        <v>43</v>
      </c>
      <c r="H300">
        <v>70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70</v>
      </c>
      <c r="S300">
        <v>0</v>
      </c>
      <c r="T300">
        <v>0</v>
      </c>
      <c r="U300">
        <v>70</v>
      </c>
      <c r="V300">
        <v>1</v>
      </c>
      <c r="W300">
        <v>69</v>
      </c>
      <c r="X300">
        <v>69</v>
      </c>
      <c r="Y300">
        <v>39</v>
      </c>
      <c r="Z300">
        <v>30</v>
      </c>
    </row>
    <row r="301" spans="1:26">
      <c r="A301" t="s">
        <v>26</v>
      </c>
      <c r="B301" t="s">
        <v>63</v>
      </c>
      <c r="C301" t="str">
        <f>"022603"</f>
        <v>022603</v>
      </c>
      <c r="D301">
        <v>1</v>
      </c>
      <c r="E301">
        <v>251</v>
      </c>
      <c r="F301">
        <v>200</v>
      </c>
      <c r="G301">
        <v>62</v>
      </c>
      <c r="H301">
        <v>138</v>
      </c>
      <c r="I301">
        <v>0</v>
      </c>
      <c r="J301">
        <v>4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138</v>
      </c>
      <c r="S301">
        <v>0</v>
      </c>
      <c r="T301">
        <v>0</v>
      </c>
      <c r="U301">
        <v>138</v>
      </c>
      <c r="V301">
        <v>2</v>
      </c>
      <c r="W301">
        <v>136</v>
      </c>
      <c r="X301">
        <v>136</v>
      </c>
      <c r="Y301">
        <v>70</v>
      </c>
      <c r="Z301">
        <v>66</v>
      </c>
    </row>
    <row r="302" spans="1:26">
      <c r="A302" t="s">
        <v>26</v>
      </c>
      <c r="B302" t="s">
        <v>63</v>
      </c>
      <c r="C302" t="str">
        <f>"022603"</f>
        <v>022603</v>
      </c>
      <c r="D302">
        <v>2</v>
      </c>
      <c r="E302">
        <v>769</v>
      </c>
      <c r="F302">
        <v>701</v>
      </c>
      <c r="G302">
        <v>340</v>
      </c>
      <c r="H302">
        <v>361</v>
      </c>
      <c r="I302">
        <v>0</v>
      </c>
      <c r="J302">
        <v>3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361</v>
      </c>
      <c r="S302">
        <v>0</v>
      </c>
      <c r="T302">
        <v>0</v>
      </c>
      <c r="U302">
        <v>361</v>
      </c>
      <c r="V302">
        <v>6</v>
      </c>
      <c r="W302">
        <v>355</v>
      </c>
      <c r="X302">
        <v>355</v>
      </c>
      <c r="Y302">
        <v>141</v>
      </c>
      <c r="Z302">
        <v>214</v>
      </c>
    </row>
    <row r="303" spans="1:26">
      <c r="A303" t="s">
        <v>26</v>
      </c>
      <c r="B303" t="s">
        <v>63</v>
      </c>
      <c r="C303" t="str">
        <f>"022603"</f>
        <v>022603</v>
      </c>
      <c r="D303">
        <v>3</v>
      </c>
      <c r="E303">
        <v>411</v>
      </c>
      <c r="F303">
        <v>400</v>
      </c>
      <c r="G303">
        <v>216</v>
      </c>
      <c r="H303">
        <v>184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184</v>
      </c>
      <c r="S303">
        <v>0</v>
      </c>
      <c r="T303">
        <v>0</v>
      </c>
      <c r="U303">
        <v>184</v>
      </c>
      <c r="V303">
        <v>2</v>
      </c>
      <c r="W303">
        <v>182</v>
      </c>
      <c r="X303">
        <v>182</v>
      </c>
      <c r="Y303">
        <v>115</v>
      </c>
      <c r="Z303">
        <v>67</v>
      </c>
    </row>
    <row r="304" spans="1:26">
      <c r="A304" t="s">
        <v>26</v>
      </c>
      <c r="B304" t="s">
        <v>63</v>
      </c>
      <c r="C304" t="str">
        <f>"022603"</f>
        <v>022603</v>
      </c>
      <c r="D304">
        <v>4</v>
      </c>
      <c r="E304">
        <v>644</v>
      </c>
      <c r="F304">
        <v>600</v>
      </c>
      <c r="G304">
        <v>312</v>
      </c>
      <c r="H304">
        <v>288</v>
      </c>
      <c r="I304">
        <v>0</v>
      </c>
      <c r="J304">
        <v>3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288</v>
      </c>
      <c r="S304">
        <v>0</v>
      </c>
      <c r="T304">
        <v>0</v>
      </c>
      <c r="U304">
        <v>288</v>
      </c>
      <c r="V304">
        <v>4</v>
      </c>
      <c r="W304">
        <v>284</v>
      </c>
      <c r="X304">
        <v>284</v>
      </c>
      <c r="Y304">
        <v>191</v>
      </c>
      <c r="Z304">
        <v>93</v>
      </c>
    </row>
    <row r="305" spans="1:26">
      <c r="A305" t="s">
        <v>26</v>
      </c>
      <c r="B305" t="s">
        <v>63</v>
      </c>
      <c r="C305" t="str">
        <f>"022603"</f>
        <v>022603</v>
      </c>
      <c r="D305">
        <v>5</v>
      </c>
      <c r="E305">
        <v>324</v>
      </c>
      <c r="F305">
        <v>300</v>
      </c>
      <c r="G305">
        <v>155</v>
      </c>
      <c r="H305">
        <v>145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145</v>
      </c>
      <c r="S305">
        <v>0</v>
      </c>
      <c r="T305">
        <v>0</v>
      </c>
      <c r="U305">
        <v>145</v>
      </c>
      <c r="V305">
        <v>4</v>
      </c>
      <c r="W305">
        <v>141</v>
      </c>
      <c r="X305">
        <v>141</v>
      </c>
      <c r="Y305">
        <v>96</v>
      </c>
      <c r="Z305">
        <v>45</v>
      </c>
    </row>
    <row r="306" spans="1:26">
      <c r="A306" t="s">
        <v>26</v>
      </c>
      <c r="B306" t="s">
        <v>63</v>
      </c>
      <c r="C306" t="str">
        <f>"022603"</f>
        <v>022603</v>
      </c>
      <c r="D306">
        <v>6</v>
      </c>
      <c r="E306">
        <v>787</v>
      </c>
      <c r="F306">
        <v>701</v>
      </c>
      <c r="G306">
        <v>396</v>
      </c>
      <c r="H306">
        <v>305</v>
      </c>
      <c r="I306">
        <v>0</v>
      </c>
      <c r="J306">
        <v>2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305</v>
      </c>
      <c r="S306">
        <v>0</v>
      </c>
      <c r="T306">
        <v>0</v>
      </c>
      <c r="U306">
        <v>305</v>
      </c>
      <c r="V306">
        <v>8</v>
      </c>
      <c r="W306">
        <v>297</v>
      </c>
      <c r="X306">
        <v>297</v>
      </c>
      <c r="Y306">
        <v>132</v>
      </c>
      <c r="Z306">
        <v>165</v>
      </c>
    </row>
    <row r="307" spans="1:26">
      <c r="A307" t="s">
        <v>26</v>
      </c>
      <c r="B307" t="s">
        <v>63</v>
      </c>
      <c r="C307" t="str">
        <f>"022603"</f>
        <v>022603</v>
      </c>
      <c r="D307">
        <v>7</v>
      </c>
      <c r="E307">
        <v>528</v>
      </c>
      <c r="F307">
        <v>400</v>
      </c>
      <c r="G307">
        <v>162</v>
      </c>
      <c r="H307">
        <v>238</v>
      </c>
      <c r="I307">
        <v>0</v>
      </c>
      <c r="J307">
        <v>4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238</v>
      </c>
      <c r="S307">
        <v>0</v>
      </c>
      <c r="T307">
        <v>0</v>
      </c>
      <c r="U307">
        <v>238</v>
      </c>
      <c r="V307">
        <v>1</v>
      </c>
      <c r="W307">
        <v>237</v>
      </c>
      <c r="X307">
        <v>237</v>
      </c>
      <c r="Y307">
        <v>104</v>
      </c>
      <c r="Z307">
        <v>133</v>
      </c>
    </row>
    <row r="308" spans="1:26">
      <c r="A308" t="s">
        <v>26</v>
      </c>
      <c r="B308" t="s">
        <v>64</v>
      </c>
      <c r="C308" t="str">
        <f>"022604"</f>
        <v>022604</v>
      </c>
      <c r="D308">
        <v>1</v>
      </c>
      <c r="E308">
        <v>2119</v>
      </c>
      <c r="F308">
        <v>1800</v>
      </c>
      <c r="G308">
        <v>842</v>
      </c>
      <c r="H308">
        <v>958</v>
      </c>
      <c r="I308">
        <v>1</v>
      </c>
      <c r="J308">
        <v>9</v>
      </c>
      <c r="K308">
        <v>3</v>
      </c>
      <c r="L308">
        <v>3</v>
      </c>
      <c r="M308">
        <v>0</v>
      </c>
      <c r="N308">
        <v>0</v>
      </c>
      <c r="O308">
        <v>0</v>
      </c>
      <c r="P308">
        <v>0</v>
      </c>
      <c r="Q308">
        <v>3</v>
      </c>
      <c r="R308">
        <v>961</v>
      </c>
      <c r="S308">
        <v>3</v>
      </c>
      <c r="T308">
        <v>0</v>
      </c>
      <c r="U308">
        <v>961</v>
      </c>
      <c r="V308">
        <v>6</v>
      </c>
      <c r="W308">
        <v>955</v>
      </c>
      <c r="X308">
        <v>955</v>
      </c>
      <c r="Y308">
        <v>423</v>
      </c>
      <c r="Z308">
        <v>532</v>
      </c>
    </row>
    <row r="309" spans="1:26">
      <c r="A309" t="s">
        <v>26</v>
      </c>
      <c r="B309" t="s">
        <v>64</v>
      </c>
      <c r="C309" t="str">
        <f>"022604"</f>
        <v>022604</v>
      </c>
      <c r="D309">
        <v>2</v>
      </c>
      <c r="E309">
        <v>1091</v>
      </c>
      <c r="F309">
        <v>1004</v>
      </c>
      <c r="G309">
        <v>566</v>
      </c>
      <c r="H309">
        <v>438</v>
      </c>
      <c r="I309">
        <v>0</v>
      </c>
      <c r="J309">
        <v>6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438</v>
      </c>
      <c r="S309">
        <v>0</v>
      </c>
      <c r="T309">
        <v>0</v>
      </c>
      <c r="U309">
        <v>438</v>
      </c>
      <c r="V309">
        <v>5</v>
      </c>
      <c r="W309">
        <v>433</v>
      </c>
      <c r="X309">
        <v>433</v>
      </c>
      <c r="Y309">
        <v>226</v>
      </c>
      <c r="Z309">
        <v>207</v>
      </c>
    </row>
    <row r="310" spans="1:26">
      <c r="A310" t="s">
        <v>26</v>
      </c>
      <c r="B310" t="s">
        <v>64</v>
      </c>
      <c r="C310" t="str">
        <f>"022604"</f>
        <v>022604</v>
      </c>
      <c r="D310">
        <v>3</v>
      </c>
      <c r="E310">
        <v>477</v>
      </c>
      <c r="F310">
        <v>400</v>
      </c>
      <c r="G310">
        <v>187</v>
      </c>
      <c r="H310">
        <v>213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213</v>
      </c>
      <c r="S310">
        <v>0</v>
      </c>
      <c r="T310">
        <v>0</v>
      </c>
      <c r="U310">
        <v>213</v>
      </c>
      <c r="V310">
        <v>0</v>
      </c>
      <c r="W310">
        <v>213</v>
      </c>
      <c r="X310">
        <v>213</v>
      </c>
      <c r="Y310">
        <v>83</v>
      </c>
      <c r="Z310">
        <v>130</v>
      </c>
    </row>
    <row r="311" spans="1:26">
      <c r="A311" t="s">
        <v>26</v>
      </c>
      <c r="B311" t="s">
        <v>64</v>
      </c>
      <c r="C311" t="str">
        <f>"022604"</f>
        <v>022604</v>
      </c>
      <c r="D311">
        <v>4</v>
      </c>
      <c r="E311">
        <v>399</v>
      </c>
      <c r="F311">
        <v>300</v>
      </c>
      <c r="G311">
        <v>114</v>
      </c>
      <c r="H311">
        <v>186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186</v>
      </c>
      <c r="S311">
        <v>0</v>
      </c>
      <c r="T311">
        <v>0</v>
      </c>
      <c r="U311">
        <v>186</v>
      </c>
      <c r="V311">
        <v>2</v>
      </c>
      <c r="W311">
        <v>184</v>
      </c>
      <c r="X311">
        <v>184</v>
      </c>
      <c r="Y311">
        <v>90</v>
      </c>
      <c r="Z311">
        <v>94</v>
      </c>
    </row>
    <row r="312" spans="1:26">
      <c r="A312" t="s">
        <v>26</v>
      </c>
      <c r="B312" t="s">
        <v>64</v>
      </c>
      <c r="C312" t="str">
        <f>"022604"</f>
        <v>022604</v>
      </c>
      <c r="D312">
        <v>5</v>
      </c>
      <c r="E312">
        <v>544</v>
      </c>
      <c r="F312">
        <v>502</v>
      </c>
      <c r="G312">
        <v>298</v>
      </c>
      <c r="H312">
        <v>204</v>
      </c>
      <c r="I312">
        <v>0</v>
      </c>
      <c r="J312">
        <v>2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204</v>
      </c>
      <c r="S312">
        <v>0</v>
      </c>
      <c r="T312">
        <v>0</v>
      </c>
      <c r="U312">
        <v>204</v>
      </c>
      <c r="V312">
        <v>1</v>
      </c>
      <c r="W312">
        <v>203</v>
      </c>
      <c r="X312">
        <v>203</v>
      </c>
      <c r="Y312">
        <v>77</v>
      </c>
      <c r="Z312">
        <v>126</v>
      </c>
    </row>
    <row r="313" spans="1:26">
      <c r="A313" t="s">
        <v>26</v>
      </c>
      <c r="B313" t="s">
        <v>64</v>
      </c>
      <c r="C313" t="str">
        <f>"022604"</f>
        <v>022604</v>
      </c>
      <c r="D313">
        <v>6</v>
      </c>
      <c r="E313">
        <v>366</v>
      </c>
      <c r="F313">
        <v>300</v>
      </c>
      <c r="G313">
        <v>138</v>
      </c>
      <c r="H313">
        <v>162</v>
      </c>
      <c r="I313">
        <v>1</v>
      </c>
      <c r="J313">
        <v>2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162</v>
      </c>
      <c r="S313">
        <v>0</v>
      </c>
      <c r="T313">
        <v>0</v>
      </c>
      <c r="U313">
        <v>162</v>
      </c>
      <c r="V313">
        <v>2</v>
      </c>
      <c r="W313">
        <v>160</v>
      </c>
      <c r="X313">
        <v>160</v>
      </c>
      <c r="Y313">
        <v>62</v>
      </c>
      <c r="Z313">
        <v>98</v>
      </c>
    </row>
    <row r="314" spans="1:26">
      <c r="A314" t="s">
        <v>26</v>
      </c>
      <c r="B314" t="s">
        <v>64</v>
      </c>
      <c r="C314" t="str">
        <f>"022604"</f>
        <v>022604</v>
      </c>
      <c r="D314">
        <v>7</v>
      </c>
      <c r="E314">
        <v>468</v>
      </c>
      <c r="F314">
        <v>400</v>
      </c>
      <c r="G314">
        <v>153</v>
      </c>
      <c r="H314">
        <v>247</v>
      </c>
      <c r="I314">
        <v>0</v>
      </c>
      <c r="J314">
        <v>7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247</v>
      </c>
      <c r="S314">
        <v>0</v>
      </c>
      <c r="T314">
        <v>0</v>
      </c>
      <c r="U314">
        <v>247</v>
      </c>
      <c r="V314">
        <v>1</v>
      </c>
      <c r="W314">
        <v>246</v>
      </c>
      <c r="X314">
        <v>246</v>
      </c>
      <c r="Y314">
        <v>87</v>
      </c>
      <c r="Z314">
        <v>159</v>
      </c>
    </row>
    <row r="315" spans="1:26">
      <c r="A315" t="s">
        <v>26</v>
      </c>
      <c r="B315" t="s">
        <v>64</v>
      </c>
      <c r="C315" t="str">
        <f>"022604"</f>
        <v>022604</v>
      </c>
      <c r="D315">
        <v>8</v>
      </c>
      <c r="E315">
        <v>402</v>
      </c>
      <c r="F315">
        <v>300</v>
      </c>
      <c r="G315">
        <v>127</v>
      </c>
      <c r="H315">
        <v>173</v>
      </c>
      <c r="I315">
        <v>1</v>
      </c>
      <c r="J315">
        <v>12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173</v>
      </c>
      <c r="S315">
        <v>0</v>
      </c>
      <c r="T315">
        <v>0</v>
      </c>
      <c r="U315">
        <v>173</v>
      </c>
      <c r="V315">
        <v>1</v>
      </c>
      <c r="W315">
        <v>172</v>
      </c>
      <c r="X315">
        <v>172</v>
      </c>
      <c r="Y315">
        <v>77</v>
      </c>
      <c r="Z315">
        <v>95</v>
      </c>
    </row>
    <row r="316" spans="1:26">
      <c r="A316" t="s">
        <v>26</v>
      </c>
      <c r="B316" t="s">
        <v>64</v>
      </c>
      <c r="C316" t="str">
        <f>"022604"</f>
        <v>022604</v>
      </c>
      <c r="D316">
        <v>9</v>
      </c>
      <c r="E316">
        <v>361</v>
      </c>
      <c r="F316">
        <v>300</v>
      </c>
      <c r="G316">
        <v>152</v>
      </c>
      <c r="H316">
        <v>148</v>
      </c>
      <c r="I316">
        <v>0</v>
      </c>
      <c r="J316">
        <v>1</v>
      </c>
      <c r="K316">
        <v>1</v>
      </c>
      <c r="L316">
        <v>1</v>
      </c>
      <c r="M316">
        <v>0</v>
      </c>
      <c r="N316">
        <v>0</v>
      </c>
      <c r="O316">
        <v>0</v>
      </c>
      <c r="P316">
        <v>0</v>
      </c>
      <c r="Q316">
        <v>1</v>
      </c>
      <c r="R316">
        <v>149</v>
      </c>
      <c r="S316">
        <v>1</v>
      </c>
      <c r="T316">
        <v>0</v>
      </c>
      <c r="U316">
        <v>149</v>
      </c>
      <c r="V316">
        <v>2</v>
      </c>
      <c r="W316">
        <v>147</v>
      </c>
      <c r="X316">
        <v>147</v>
      </c>
      <c r="Y316">
        <v>59</v>
      </c>
      <c r="Z316">
        <v>88</v>
      </c>
    </row>
    <row r="317" spans="1:26">
      <c r="A317" t="s">
        <v>26</v>
      </c>
      <c r="B317" t="s">
        <v>65</v>
      </c>
      <c r="C317" t="str">
        <f>"022605"</f>
        <v>022605</v>
      </c>
      <c r="D317">
        <v>1</v>
      </c>
      <c r="E317">
        <v>740</v>
      </c>
      <c r="F317">
        <v>599</v>
      </c>
      <c r="G317">
        <v>290</v>
      </c>
      <c r="H317">
        <v>309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309</v>
      </c>
      <c r="S317">
        <v>0</v>
      </c>
      <c r="T317">
        <v>0</v>
      </c>
      <c r="U317">
        <v>309</v>
      </c>
      <c r="V317">
        <v>1</v>
      </c>
      <c r="W317">
        <v>308</v>
      </c>
      <c r="X317">
        <v>308</v>
      </c>
      <c r="Y317">
        <v>112</v>
      </c>
      <c r="Z317">
        <v>196</v>
      </c>
    </row>
    <row r="318" spans="1:26">
      <c r="A318" t="s">
        <v>26</v>
      </c>
      <c r="B318" t="s">
        <v>65</v>
      </c>
      <c r="C318" t="str">
        <f>"022605"</f>
        <v>022605</v>
      </c>
      <c r="D318">
        <v>2</v>
      </c>
      <c r="E318">
        <v>804</v>
      </c>
      <c r="F318">
        <v>700</v>
      </c>
      <c r="G318">
        <v>333</v>
      </c>
      <c r="H318">
        <v>367</v>
      </c>
      <c r="I318">
        <v>0</v>
      </c>
      <c r="J318">
        <v>3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367</v>
      </c>
      <c r="S318">
        <v>0</v>
      </c>
      <c r="T318">
        <v>0</v>
      </c>
      <c r="U318">
        <v>367</v>
      </c>
      <c r="V318">
        <v>13</v>
      </c>
      <c r="W318">
        <v>354</v>
      </c>
      <c r="X318">
        <v>354</v>
      </c>
      <c r="Y318">
        <v>232</v>
      </c>
      <c r="Z318">
        <v>122</v>
      </c>
    </row>
    <row r="319" spans="1:26">
      <c r="A319" t="s">
        <v>26</v>
      </c>
      <c r="B319" t="s">
        <v>65</v>
      </c>
      <c r="C319" t="str">
        <f>"022605"</f>
        <v>022605</v>
      </c>
      <c r="D319">
        <v>3</v>
      </c>
      <c r="E319">
        <v>349</v>
      </c>
      <c r="F319">
        <v>300</v>
      </c>
      <c r="G319">
        <v>165</v>
      </c>
      <c r="H319">
        <v>135</v>
      </c>
      <c r="I319">
        <v>0</v>
      </c>
      <c r="J319">
        <v>6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135</v>
      </c>
      <c r="S319">
        <v>0</v>
      </c>
      <c r="T319">
        <v>0</v>
      </c>
      <c r="U319">
        <v>135</v>
      </c>
      <c r="V319">
        <v>0</v>
      </c>
      <c r="W319">
        <v>135</v>
      </c>
      <c r="X319">
        <v>135</v>
      </c>
      <c r="Y319">
        <v>96</v>
      </c>
      <c r="Z319">
        <v>39</v>
      </c>
    </row>
    <row r="320" spans="1:26">
      <c r="A320" t="s">
        <v>26</v>
      </c>
      <c r="B320" t="s">
        <v>65</v>
      </c>
      <c r="C320" t="str">
        <f>"022605"</f>
        <v>022605</v>
      </c>
      <c r="D320">
        <v>4</v>
      </c>
      <c r="E320">
        <v>735</v>
      </c>
      <c r="F320">
        <v>599</v>
      </c>
      <c r="G320">
        <v>236</v>
      </c>
      <c r="H320">
        <v>363</v>
      </c>
      <c r="I320">
        <v>0</v>
      </c>
      <c r="J320">
        <v>2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363</v>
      </c>
      <c r="S320">
        <v>0</v>
      </c>
      <c r="T320">
        <v>0</v>
      </c>
      <c r="U320">
        <v>363</v>
      </c>
      <c r="V320">
        <v>0</v>
      </c>
      <c r="W320">
        <v>363</v>
      </c>
      <c r="X320">
        <v>363</v>
      </c>
      <c r="Y320">
        <v>234</v>
      </c>
      <c r="Z320">
        <v>129</v>
      </c>
    </row>
    <row r="321" spans="1:26">
      <c r="A321" t="s">
        <v>26</v>
      </c>
      <c r="B321" t="s">
        <v>65</v>
      </c>
      <c r="C321" t="str">
        <f>"022605"</f>
        <v>022605</v>
      </c>
      <c r="D321">
        <v>5</v>
      </c>
      <c r="E321">
        <v>1216</v>
      </c>
      <c r="F321">
        <v>1000</v>
      </c>
      <c r="G321">
        <v>353</v>
      </c>
      <c r="H321">
        <v>647</v>
      </c>
      <c r="I321">
        <v>0</v>
      </c>
      <c r="J321">
        <v>3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647</v>
      </c>
      <c r="S321">
        <v>0</v>
      </c>
      <c r="T321">
        <v>0</v>
      </c>
      <c r="U321">
        <v>647</v>
      </c>
      <c r="V321">
        <v>6</v>
      </c>
      <c r="W321">
        <v>641</v>
      </c>
      <c r="X321">
        <v>641</v>
      </c>
      <c r="Y321">
        <v>402</v>
      </c>
      <c r="Z321">
        <v>239</v>
      </c>
    </row>
    <row r="322" spans="1:26">
      <c r="A322" t="s">
        <v>26</v>
      </c>
      <c r="B322" t="s">
        <v>65</v>
      </c>
      <c r="C322" t="str">
        <f>"022605"</f>
        <v>022605</v>
      </c>
      <c r="D322">
        <v>6</v>
      </c>
      <c r="E322">
        <v>594</v>
      </c>
      <c r="F322">
        <v>500</v>
      </c>
      <c r="G322">
        <v>202</v>
      </c>
      <c r="H322">
        <v>298</v>
      </c>
      <c r="I322">
        <v>0</v>
      </c>
      <c r="J322">
        <v>2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298</v>
      </c>
      <c r="S322">
        <v>0</v>
      </c>
      <c r="T322">
        <v>0</v>
      </c>
      <c r="U322">
        <v>298</v>
      </c>
      <c r="V322">
        <v>1</v>
      </c>
      <c r="W322">
        <v>297</v>
      </c>
      <c r="X322">
        <v>297</v>
      </c>
      <c r="Y322">
        <v>167</v>
      </c>
      <c r="Z322">
        <v>130</v>
      </c>
    </row>
    <row r="323" spans="1:26">
      <c r="A323" t="s">
        <v>26</v>
      </c>
      <c r="B323" t="s">
        <v>66</v>
      </c>
      <c r="C323" t="str">
        <f>"022606"</f>
        <v>022606</v>
      </c>
      <c r="D323">
        <v>1</v>
      </c>
      <c r="E323">
        <v>757</v>
      </c>
      <c r="F323">
        <v>700</v>
      </c>
      <c r="G323">
        <v>334</v>
      </c>
      <c r="H323">
        <v>366</v>
      </c>
      <c r="I323">
        <v>0</v>
      </c>
      <c r="J323">
        <v>4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366</v>
      </c>
      <c r="S323">
        <v>0</v>
      </c>
      <c r="T323">
        <v>1</v>
      </c>
      <c r="U323">
        <v>365</v>
      </c>
      <c r="V323">
        <v>3</v>
      </c>
      <c r="W323">
        <v>362</v>
      </c>
      <c r="X323">
        <v>362</v>
      </c>
      <c r="Y323">
        <v>175</v>
      </c>
      <c r="Z323">
        <v>187</v>
      </c>
    </row>
    <row r="324" spans="1:26">
      <c r="A324" t="s">
        <v>26</v>
      </c>
      <c r="B324" t="s">
        <v>66</v>
      </c>
      <c r="C324" t="str">
        <f>"022606"</f>
        <v>022606</v>
      </c>
      <c r="D324">
        <v>2</v>
      </c>
      <c r="E324">
        <v>1102</v>
      </c>
      <c r="F324">
        <v>1002</v>
      </c>
      <c r="G324">
        <v>502</v>
      </c>
      <c r="H324">
        <v>500</v>
      </c>
      <c r="I324">
        <v>0</v>
      </c>
      <c r="J324">
        <v>5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500</v>
      </c>
      <c r="S324">
        <v>0</v>
      </c>
      <c r="T324">
        <v>0</v>
      </c>
      <c r="U324">
        <v>500</v>
      </c>
      <c r="V324">
        <v>6</v>
      </c>
      <c r="W324">
        <v>494</v>
      </c>
      <c r="X324">
        <v>494</v>
      </c>
      <c r="Y324">
        <v>269</v>
      </c>
      <c r="Z324">
        <v>225</v>
      </c>
    </row>
    <row r="325" spans="1:26">
      <c r="A325" t="s">
        <v>26</v>
      </c>
      <c r="B325" t="s">
        <v>66</v>
      </c>
      <c r="C325" t="str">
        <f>"022606"</f>
        <v>022606</v>
      </c>
      <c r="D325">
        <v>3</v>
      </c>
      <c r="E325">
        <v>630</v>
      </c>
      <c r="F325">
        <v>501</v>
      </c>
      <c r="G325">
        <v>252</v>
      </c>
      <c r="H325">
        <v>249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249</v>
      </c>
      <c r="S325">
        <v>0</v>
      </c>
      <c r="T325">
        <v>0</v>
      </c>
      <c r="U325">
        <v>249</v>
      </c>
      <c r="V325">
        <v>2</v>
      </c>
      <c r="W325">
        <v>247</v>
      </c>
      <c r="X325">
        <v>247</v>
      </c>
      <c r="Y325">
        <v>150</v>
      </c>
      <c r="Z325">
        <v>97</v>
      </c>
    </row>
    <row r="326" spans="1:26">
      <c r="A326" t="s">
        <v>26</v>
      </c>
      <c r="B326" t="s">
        <v>66</v>
      </c>
      <c r="C326" t="str">
        <f>"022606"</f>
        <v>022606</v>
      </c>
      <c r="D326">
        <v>4</v>
      </c>
      <c r="E326">
        <v>944</v>
      </c>
      <c r="F326">
        <v>799</v>
      </c>
      <c r="G326">
        <v>272</v>
      </c>
      <c r="H326">
        <v>527</v>
      </c>
      <c r="I326">
        <v>0</v>
      </c>
      <c r="J326">
        <v>4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527</v>
      </c>
      <c r="S326">
        <v>0</v>
      </c>
      <c r="T326">
        <v>0</v>
      </c>
      <c r="U326">
        <v>527</v>
      </c>
      <c r="V326">
        <v>2</v>
      </c>
      <c r="W326">
        <v>525</v>
      </c>
      <c r="X326">
        <v>525</v>
      </c>
      <c r="Y326">
        <v>277</v>
      </c>
      <c r="Z326">
        <v>248</v>
      </c>
    </row>
    <row r="327" spans="1:26">
      <c r="A327" t="s">
        <v>26</v>
      </c>
      <c r="B327" t="s">
        <v>66</v>
      </c>
      <c r="C327" t="str">
        <f>"022606"</f>
        <v>022606</v>
      </c>
      <c r="D327">
        <v>5</v>
      </c>
      <c r="E327">
        <v>646</v>
      </c>
      <c r="F327">
        <v>600</v>
      </c>
      <c r="G327">
        <v>312</v>
      </c>
      <c r="H327">
        <v>288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288</v>
      </c>
      <c r="S327">
        <v>0</v>
      </c>
      <c r="T327">
        <v>0</v>
      </c>
      <c r="U327">
        <v>288</v>
      </c>
      <c r="V327">
        <v>10</v>
      </c>
      <c r="W327">
        <v>278</v>
      </c>
      <c r="X327">
        <v>278</v>
      </c>
      <c r="Y327">
        <v>159</v>
      </c>
      <c r="Z327">
        <v>119</v>
      </c>
    </row>
    <row r="328" spans="1:26">
      <c r="A328" t="s">
        <v>26</v>
      </c>
      <c r="B328" t="s">
        <v>66</v>
      </c>
      <c r="C328" t="str">
        <f>"022606"</f>
        <v>022606</v>
      </c>
      <c r="D328">
        <v>6</v>
      </c>
      <c r="E328">
        <v>614</v>
      </c>
      <c r="F328">
        <v>500</v>
      </c>
      <c r="G328">
        <v>224</v>
      </c>
      <c r="H328">
        <v>276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276</v>
      </c>
      <c r="S328">
        <v>0</v>
      </c>
      <c r="T328">
        <v>0</v>
      </c>
      <c r="U328">
        <v>276</v>
      </c>
      <c r="V328">
        <v>2</v>
      </c>
      <c r="W328">
        <v>274</v>
      </c>
      <c r="X328">
        <v>274</v>
      </c>
      <c r="Y328">
        <v>156</v>
      </c>
      <c r="Z328">
        <v>118</v>
      </c>
    </row>
    <row r="329" spans="1:26">
      <c r="A329" t="s">
        <v>26</v>
      </c>
      <c r="B329" t="s">
        <v>66</v>
      </c>
      <c r="C329" t="str">
        <f>"022606"</f>
        <v>022606</v>
      </c>
      <c r="D329">
        <v>7</v>
      </c>
      <c r="E329">
        <v>939</v>
      </c>
      <c r="F329">
        <v>800</v>
      </c>
      <c r="G329">
        <v>327</v>
      </c>
      <c r="H329">
        <v>473</v>
      </c>
      <c r="I329">
        <v>0</v>
      </c>
      <c r="J329">
        <v>4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473</v>
      </c>
      <c r="S329">
        <v>0</v>
      </c>
      <c r="T329">
        <v>0</v>
      </c>
      <c r="U329">
        <v>473</v>
      </c>
      <c r="V329">
        <v>7</v>
      </c>
      <c r="W329">
        <v>466</v>
      </c>
      <c r="X329">
        <v>466</v>
      </c>
      <c r="Y329">
        <v>246</v>
      </c>
      <c r="Z329">
        <v>220</v>
      </c>
    </row>
    <row r="330" spans="1:26">
      <c r="A330" t="s">
        <v>26</v>
      </c>
      <c r="B330" t="s">
        <v>67</v>
      </c>
      <c r="C330" t="str">
        <f>"026201"</f>
        <v>026201</v>
      </c>
      <c r="D330">
        <v>1</v>
      </c>
      <c r="E330">
        <v>2366</v>
      </c>
      <c r="F330">
        <v>2000</v>
      </c>
      <c r="G330">
        <v>703</v>
      </c>
      <c r="H330">
        <v>1297</v>
      </c>
      <c r="I330">
        <v>0</v>
      </c>
      <c r="J330">
        <v>25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1297</v>
      </c>
      <c r="S330">
        <v>0</v>
      </c>
      <c r="T330">
        <v>0</v>
      </c>
      <c r="U330">
        <v>1297</v>
      </c>
      <c r="V330">
        <v>9</v>
      </c>
      <c r="W330">
        <v>1288</v>
      </c>
      <c r="X330">
        <v>1288</v>
      </c>
      <c r="Y330">
        <v>591</v>
      </c>
      <c r="Z330">
        <v>697</v>
      </c>
    </row>
    <row r="331" spans="1:26">
      <c r="A331" t="s">
        <v>26</v>
      </c>
      <c r="B331" t="s">
        <v>67</v>
      </c>
      <c r="C331" t="str">
        <f>"026201"</f>
        <v>026201</v>
      </c>
      <c r="D331">
        <v>2</v>
      </c>
      <c r="E331">
        <v>1595</v>
      </c>
      <c r="F331">
        <v>1400</v>
      </c>
      <c r="G331">
        <v>621</v>
      </c>
      <c r="H331">
        <v>779</v>
      </c>
      <c r="I331">
        <v>1</v>
      </c>
      <c r="J331">
        <v>26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779</v>
      </c>
      <c r="S331">
        <v>0</v>
      </c>
      <c r="T331">
        <v>0</v>
      </c>
      <c r="U331">
        <v>779</v>
      </c>
      <c r="V331">
        <v>10</v>
      </c>
      <c r="W331">
        <v>769</v>
      </c>
      <c r="X331">
        <v>769</v>
      </c>
      <c r="Y331">
        <v>387</v>
      </c>
      <c r="Z331">
        <v>382</v>
      </c>
    </row>
    <row r="332" spans="1:26">
      <c r="A332" t="s">
        <v>26</v>
      </c>
      <c r="B332" t="s">
        <v>67</v>
      </c>
      <c r="C332" t="str">
        <f>"026201"</f>
        <v>026201</v>
      </c>
      <c r="D332">
        <v>3</v>
      </c>
      <c r="E332">
        <v>1967</v>
      </c>
      <c r="F332">
        <v>1701</v>
      </c>
      <c r="G332">
        <v>675</v>
      </c>
      <c r="H332">
        <v>1026</v>
      </c>
      <c r="I332">
        <v>0</v>
      </c>
      <c r="J332">
        <v>23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1026</v>
      </c>
      <c r="S332">
        <v>0</v>
      </c>
      <c r="T332">
        <v>0</v>
      </c>
      <c r="U332">
        <v>1026</v>
      </c>
      <c r="V332">
        <v>19</v>
      </c>
      <c r="W332">
        <v>1007</v>
      </c>
      <c r="X332">
        <v>1007</v>
      </c>
      <c r="Y332">
        <v>505</v>
      </c>
      <c r="Z332">
        <v>502</v>
      </c>
    </row>
    <row r="333" spans="1:26">
      <c r="A333" t="s">
        <v>26</v>
      </c>
      <c r="B333" t="s">
        <v>67</v>
      </c>
      <c r="C333" t="str">
        <f>"026201"</f>
        <v>026201</v>
      </c>
      <c r="D333">
        <v>4</v>
      </c>
      <c r="E333">
        <v>1745</v>
      </c>
      <c r="F333">
        <v>1500</v>
      </c>
      <c r="G333">
        <v>590</v>
      </c>
      <c r="H333">
        <v>910</v>
      </c>
      <c r="I333">
        <v>0</v>
      </c>
      <c r="J333">
        <v>17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910</v>
      </c>
      <c r="S333">
        <v>0</v>
      </c>
      <c r="T333">
        <v>0</v>
      </c>
      <c r="U333">
        <v>910</v>
      </c>
      <c r="V333">
        <v>18</v>
      </c>
      <c r="W333">
        <v>892</v>
      </c>
      <c r="X333">
        <v>892</v>
      </c>
      <c r="Y333">
        <v>422</v>
      </c>
      <c r="Z333">
        <v>470</v>
      </c>
    </row>
    <row r="334" spans="1:26">
      <c r="A334" t="s">
        <v>26</v>
      </c>
      <c r="B334" t="s">
        <v>67</v>
      </c>
      <c r="C334" t="str">
        <f>"026201"</f>
        <v>026201</v>
      </c>
      <c r="D334">
        <v>5</v>
      </c>
      <c r="E334">
        <v>1731</v>
      </c>
      <c r="F334">
        <v>1500</v>
      </c>
      <c r="G334">
        <v>630</v>
      </c>
      <c r="H334">
        <v>870</v>
      </c>
      <c r="I334">
        <v>0</v>
      </c>
      <c r="J334">
        <v>12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870</v>
      </c>
      <c r="S334">
        <v>0</v>
      </c>
      <c r="T334">
        <v>0</v>
      </c>
      <c r="U334">
        <v>870</v>
      </c>
      <c r="V334">
        <v>17</v>
      </c>
      <c r="W334">
        <v>853</v>
      </c>
      <c r="X334">
        <v>853</v>
      </c>
      <c r="Y334">
        <v>374</v>
      </c>
      <c r="Z334">
        <v>479</v>
      </c>
    </row>
    <row r="335" spans="1:26">
      <c r="A335" t="s">
        <v>26</v>
      </c>
      <c r="B335" t="s">
        <v>67</v>
      </c>
      <c r="C335" t="str">
        <f>"026201"</f>
        <v>026201</v>
      </c>
      <c r="D335">
        <v>6</v>
      </c>
      <c r="E335">
        <v>1448</v>
      </c>
      <c r="F335">
        <v>1301</v>
      </c>
      <c r="G335">
        <v>587</v>
      </c>
      <c r="H335">
        <v>714</v>
      </c>
      <c r="I335">
        <v>0</v>
      </c>
      <c r="J335">
        <v>6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714</v>
      </c>
      <c r="S335">
        <v>0</v>
      </c>
      <c r="T335">
        <v>0</v>
      </c>
      <c r="U335">
        <v>714</v>
      </c>
      <c r="V335">
        <v>16</v>
      </c>
      <c r="W335">
        <v>698</v>
      </c>
      <c r="X335">
        <v>698</v>
      </c>
      <c r="Y335">
        <v>300</v>
      </c>
      <c r="Z335">
        <v>398</v>
      </c>
    </row>
    <row r="336" spans="1:26">
      <c r="A336" t="s">
        <v>26</v>
      </c>
      <c r="B336" t="s">
        <v>67</v>
      </c>
      <c r="C336" t="str">
        <f>"026201"</f>
        <v>026201</v>
      </c>
      <c r="D336">
        <v>7</v>
      </c>
      <c r="E336">
        <v>2287</v>
      </c>
      <c r="F336">
        <v>1995</v>
      </c>
      <c r="G336">
        <v>620</v>
      </c>
      <c r="H336">
        <v>1375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1375</v>
      </c>
      <c r="S336">
        <v>0</v>
      </c>
      <c r="T336">
        <v>0</v>
      </c>
      <c r="U336">
        <v>1375</v>
      </c>
      <c r="V336">
        <v>25</v>
      </c>
      <c r="W336">
        <v>1350</v>
      </c>
      <c r="X336">
        <v>1350</v>
      </c>
      <c r="Y336">
        <v>506</v>
      </c>
      <c r="Z336">
        <v>844</v>
      </c>
    </row>
    <row r="337" spans="1:26">
      <c r="A337" t="s">
        <v>26</v>
      </c>
      <c r="B337" t="s">
        <v>67</v>
      </c>
      <c r="C337" t="str">
        <f>"026201"</f>
        <v>026201</v>
      </c>
      <c r="D337">
        <v>8</v>
      </c>
      <c r="E337">
        <v>1896</v>
      </c>
      <c r="F337">
        <v>1699</v>
      </c>
      <c r="G337">
        <v>696</v>
      </c>
      <c r="H337">
        <v>1003</v>
      </c>
      <c r="I337">
        <v>0</v>
      </c>
      <c r="J337">
        <v>9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1003</v>
      </c>
      <c r="S337">
        <v>0</v>
      </c>
      <c r="T337">
        <v>0</v>
      </c>
      <c r="U337">
        <v>1003</v>
      </c>
      <c r="V337">
        <v>13</v>
      </c>
      <c r="W337">
        <v>990</v>
      </c>
      <c r="X337">
        <v>990</v>
      </c>
      <c r="Y337">
        <v>404</v>
      </c>
      <c r="Z337">
        <v>586</v>
      </c>
    </row>
    <row r="338" spans="1:26">
      <c r="A338" t="s">
        <v>26</v>
      </c>
      <c r="B338" t="s">
        <v>67</v>
      </c>
      <c r="C338" t="str">
        <f>"026201"</f>
        <v>026201</v>
      </c>
      <c r="D338">
        <v>9</v>
      </c>
      <c r="E338">
        <v>1874</v>
      </c>
      <c r="F338">
        <v>1599</v>
      </c>
      <c r="G338">
        <v>747</v>
      </c>
      <c r="H338">
        <v>852</v>
      </c>
      <c r="I338">
        <v>0</v>
      </c>
      <c r="J338">
        <v>9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852</v>
      </c>
      <c r="S338">
        <v>0</v>
      </c>
      <c r="T338">
        <v>0</v>
      </c>
      <c r="U338">
        <v>852</v>
      </c>
      <c r="V338">
        <v>10</v>
      </c>
      <c r="W338">
        <v>842</v>
      </c>
      <c r="X338">
        <v>842</v>
      </c>
      <c r="Y338">
        <v>439</v>
      </c>
      <c r="Z338">
        <v>403</v>
      </c>
    </row>
    <row r="339" spans="1:26">
      <c r="A339" t="s">
        <v>26</v>
      </c>
      <c r="B339" t="s">
        <v>67</v>
      </c>
      <c r="C339" t="str">
        <f>"026201"</f>
        <v>026201</v>
      </c>
      <c r="D339">
        <v>10</v>
      </c>
      <c r="E339">
        <v>1269</v>
      </c>
      <c r="F339">
        <v>1099</v>
      </c>
      <c r="G339">
        <v>557</v>
      </c>
      <c r="H339">
        <v>542</v>
      </c>
      <c r="I339">
        <v>0</v>
      </c>
      <c r="J339">
        <v>4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542</v>
      </c>
      <c r="S339">
        <v>0</v>
      </c>
      <c r="T339">
        <v>0</v>
      </c>
      <c r="U339">
        <v>542</v>
      </c>
      <c r="V339">
        <v>6</v>
      </c>
      <c r="W339">
        <v>536</v>
      </c>
      <c r="X339">
        <v>536</v>
      </c>
      <c r="Y339">
        <v>261</v>
      </c>
      <c r="Z339">
        <v>275</v>
      </c>
    </row>
    <row r="340" spans="1:26">
      <c r="A340" t="s">
        <v>26</v>
      </c>
      <c r="B340" t="s">
        <v>67</v>
      </c>
      <c r="C340" t="str">
        <f>"026201"</f>
        <v>026201</v>
      </c>
      <c r="D340">
        <v>11</v>
      </c>
      <c r="E340">
        <v>1456</v>
      </c>
      <c r="F340">
        <v>1300</v>
      </c>
      <c r="G340">
        <v>801</v>
      </c>
      <c r="H340">
        <v>499</v>
      </c>
      <c r="I340">
        <v>0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499</v>
      </c>
      <c r="S340">
        <v>0</v>
      </c>
      <c r="T340">
        <v>0</v>
      </c>
      <c r="U340">
        <v>499</v>
      </c>
      <c r="V340">
        <v>8</v>
      </c>
      <c r="W340">
        <v>491</v>
      </c>
      <c r="X340">
        <v>491</v>
      </c>
      <c r="Y340">
        <v>258</v>
      </c>
      <c r="Z340">
        <v>233</v>
      </c>
    </row>
    <row r="341" spans="1:26">
      <c r="A341" t="s">
        <v>26</v>
      </c>
      <c r="B341" t="s">
        <v>67</v>
      </c>
      <c r="C341" t="str">
        <f>"026201"</f>
        <v>026201</v>
      </c>
      <c r="D341">
        <v>12</v>
      </c>
      <c r="E341">
        <v>1899</v>
      </c>
      <c r="F341">
        <v>1599</v>
      </c>
      <c r="G341">
        <v>874</v>
      </c>
      <c r="H341">
        <v>725</v>
      </c>
      <c r="I341">
        <v>0</v>
      </c>
      <c r="J341">
        <v>3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725</v>
      </c>
      <c r="S341">
        <v>0</v>
      </c>
      <c r="T341">
        <v>0</v>
      </c>
      <c r="U341">
        <v>725</v>
      </c>
      <c r="V341">
        <v>7</v>
      </c>
      <c r="W341">
        <v>718</v>
      </c>
      <c r="X341">
        <v>718</v>
      </c>
      <c r="Y341">
        <v>391</v>
      </c>
      <c r="Z341">
        <v>327</v>
      </c>
    </row>
    <row r="342" spans="1:26">
      <c r="A342" t="s">
        <v>26</v>
      </c>
      <c r="B342" t="s">
        <v>67</v>
      </c>
      <c r="C342" t="str">
        <f>"026201"</f>
        <v>026201</v>
      </c>
      <c r="D342">
        <v>13</v>
      </c>
      <c r="E342">
        <v>1992</v>
      </c>
      <c r="F342">
        <v>1700</v>
      </c>
      <c r="G342">
        <v>659</v>
      </c>
      <c r="H342">
        <v>1041</v>
      </c>
      <c r="I342">
        <v>0</v>
      </c>
      <c r="J342">
        <v>9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1041</v>
      </c>
      <c r="S342">
        <v>0</v>
      </c>
      <c r="T342">
        <v>0</v>
      </c>
      <c r="U342">
        <v>1041</v>
      </c>
      <c r="V342">
        <v>8</v>
      </c>
      <c r="W342">
        <v>1033</v>
      </c>
      <c r="X342">
        <v>1033</v>
      </c>
      <c r="Y342">
        <v>504</v>
      </c>
      <c r="Z342">
        <v>529</v>
      </c>
    </row>
    <row r="343" spans="1:26">
      <c r="A343" t="s">
        <v>26</v>
      </c>
      <c r="B343" t="s">
        <v>67</v>
      </c>
      <c r="C343" t="str">
        <f>"026201"</f>
        <v>026201</v>
      </c>
      <c r="D343">
        <v>14</v>
      </c>
      <c r="E343">
        <v>1931</v>
      </c>
      <c r="F343">
        <v>1706</v>
      </c>
      <c r="G343">
        <v>570</v>
      </c>
      <c r="H343">
        <v>1136</v>
      </c>
      <c r="I343">
        <v>0</v>
      </c>
      <c r="J343">
        <v>5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1136</v>
      </c>
      <c r="S343">
        <v>0</v>
      </c>
      <c r="T343">
        <v>0</v>
      </c>
      <c r="U343">
        <v>1136</v>
      </c>
      <c r="V343">
        <v>22</v>
      </c>
      <c r="W343">
        <v>1114</v>
      </c>
      <c r="X343">
        <v>1114</v>
      </c>
      <c r="Y343">
        <v>586</v>
      </c>
      <c r="Z343">
        <v>528</v>
      </c>
    </row>
    <row r="344" spans="1:26">
      <c r="A344" t="s">
        <v>26</v>
      </c>
      <c r="B344" t="s">
        <v>67</v>
      </c>
      <c r="C344" t="str">
        <f>"026201"</f>
        <v>026201</v>
      </c>
      <c r="D344">
        <v>15</v>
      </c>
      <c r="E344">
        <v>1654</v>
      </c>
      <c r="F344">
        <v>1402</v>
      </c>
      <c r="G344">
        <v>456</v>
      </c>
      <c r="H344">
        <v>946</v>
      </c>
      <c r="I344">
        <v>0</v>
      </c>
      <c r="J344">
        <v>10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946</v>
      </c>
      <c r="S344">
        <v>0</v>
      </c>
      <c r="T344">
        <v>0</v>
      </c>
      <c r="U344">
        <v>946</v>
      </c>
      <c r="V344">
        <v>22</v>
      </c>
      <c r="W344">
        <v>924</v>
      </c>
      <c r="X344">
        <v>924</v>
      </c>
      <c r="Y344">
        <v>457</v>
      </c>
      <c r="Z344">
        <v>467</v>
      </c>
    </row>
    <row r="345" spans="1:26">
      <c r="A345" t="s">
        <v>26</v>
      </c>
      <c r="B345" t="s">
        <v>67</v>
      </c>
      <c r="C345" t="str">
        <f>"026201"</f>
        <v>026201</v>
      </c>
      <c r="D345">
        <v>16</v>
      </c>
      <c r="E345">
        <v>1776</v>
      </c>
      <c r="F345">
        <v>1605</v>
      </c>
      <c r="G345">
        <v>558</v>
      </c>
      <c r="H345">
        <v>1047</v>
      </c>
      <c r="I345">
        <v>0</v>
      </c>
      <c r="J345">
        <v>9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1047</v>
      </c>
      <c r="S345">
        <v>0</v>
      </c>
      <c r="T345">
        <v>0</v>
      </c>
      <c r="U345">
        <v>1047</v>
      </c>
      <c r="V345">
        <v>21</v>
      </c>
      <c r="W345">
        <v>1026</v>
      </c>
      <c r="X345">
        <v>1026</v>
      </c>
      <c r="Y345">
        <v>497</v>
      </c>
      <c r="Z345">
        <v>529</v>
      </c>
    </row>
    <row r="346" spans="1:26">
      <c r="A346" t="s">
        <v>26</v>
      </c>
      <c r="B346" t="s">
        <v>67</v>
      </c>
      <c r="C346" t="str">
        <f>"026201"</f>
        <v>026201</v>
      </c>
      <c r="D346">
        <v>17</v>
      </c>
      <c r="E346">
        <v>1787</v>
      </c>
      <c r="F346">
        <v>1500</v>
      </c>
      <c r="G346">
        <v>429</v>
      </c>
      <c r="H346">
        <v>1071</v>
      </c>
      <c r="I346">
        <v>0</v>
      </c>
      <c r="J346">
        <v>11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1071</v>
      </c>
      <c r="S346">
        <v>0</v>
      </c>
      <c r="T346">
        <v>0</v>
      </c>
      <c r="U346">
        <v>1071</v>
      </c>
      <c r="V346">
        <v>17</v>
      </c>
      <c r="W346">
        <v>1054</v>
      </c>
      <c r="X346">
        <v>1054</v>
      </c>
      <c r="Y346">
        <v>527</v>
      </c>
      <c r="Z346">
        <v>527</v>
      </c>
    </row>
    <row r="347" spans="1:26">
      <c r="A347" t="s">
        <v>26</v>
      </c>
      <c r="B347" t="s">
        <v>67</v>
      </c>
      <c r="C347" t="str">
        <f>"026201"</f>
        <v>026201</v>
      </c>
      <c r="D347">
        <v>18</v>
      </c>
      <c r="E347">
        <v>2013</v>
      </c>
      <c r="F347">
        <v>1804</v>
      </c>
      <c r="G347">
        <v>560</v>
      </c>
      <c r="H347">
        <v>1244</v>
      </c>
      <c r="I347">
        <v>0</v>
      </c>
      <c r="J347">
        <v>15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1244</v>
      </c>
      <c r="S347">
        <v>0</v>
      </c>
      <c r="T347">
        <v>0</v>
      </c>
      <c r="U347">
        <v>1244</v>
      </c>
      <c r="V347">
        <v>16</v>
      </c>
      <c r="W347">
        <v>1228</v>
      </c>
      <c r="X347">
        <v>1228</v>
      </c>
      <c r="Y347">
        <v>542</v>
      </c>
      <c r="Z347">
        <v>686</v>
      </c>
    </row>
    <row r="348" spans="1:26">
      <c r="A348" t="s">
        <v>26</v>
      </c>
      <c r="B348" t="s">
        <v>67</v>
      </c>
      <c r="C348" t="str">
        <f>"026201"</f>
        <v>026201</v>
      </c>
      <c r="D348">
        <v>19</v>
      </c>
      <c r="E348">
        <v>1662</v>
      </c>
      <c r="F348">
        <v>1402</v>
      </c>
      <c r="G348">
        <v>464</v>
      </c>
      <c r="H348">
        <v>938</v>
      </c>
      <c r="I348">
        <v>0</v>
      </c>
      <c r="J348">
        <v>5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938</v>
      </c>
      <c r="S348">
        <v>0</v>
      </c>
      <c r="T348">
        <v>0</v>
      </c>
      <c r="U348">
        <v>938</v>
      </c>
      <c r="V348">
        <v>11</v>
      </c>
      <c r="W348">
        <v>927</v>
      </c>
      <c r="X348">
        <v>927</v>
      </c>
      <c r="Y348">
        <v>453</v>
      </c>
      <c r="Z348">
        <v>474</v>
      </c>
    </row>
    <row r="349" spans="1:26">
      <c r="A349" t="s">
        <v>26</v>
      </c>
      <c r="B349" t="s">
        <v>67</v>
      </c>
      <c r="C349" t="str">
        <f>"026201"</f>
        <v>026201</v>
      </c>
      <c r="D349">
        <v>20</v>
      </c>
      <c r="E349">
        <v>1621</v>
      </c>
      <c r="F349">
        <v>1400</v>
      </c>
      <c r="G349">
        <v>442</v>
      </c>
      <c r="H349">
        <v>958</v>
      </c>
      <c r="I349">
        <v>0</v>
      </c>
      <c r="J349">
        <v>8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957</v>
      </c>
      <c r="S349">
        <v>0</v>
      </c>
      <c r="T349">
        <v>0</v>
      </c>
      <c r="U349">
        <v>957</v>
      </c>
      <c r="V349">
        <v>10</v>
      </c>
      <c r="W349">
        <v>947</v>
      </c>
      <c r="X349">
        <v>947</v>
      </c>
      <c r="Y349">
        <v>446</v>
      </c>
      <c r="Z349">
        <v>501</v>
      </c>
    </row>
    <row r="350" spans="1:26">
      <c r="A350" t="s">
        <v>26</v>
      </c>
      <c r="B350" t="s">
        <v>67</v>
      </c>
      <c r="C350" t="str">
        <f>"026201"</f>
        <v>026201</v>
      </c>
      <c r="D350">
        <v>21</v>
      </c>
      <c r="E350">
        <v>1718</v>
      </c>
      <c r="F350">
        <v>1503</v>
      </c>
      <c r="G350">
        <v>519</v>
      </c>
      <c r="H350">
        <v>984</v>
      </c>
      <c r="I350">
        <v>0</v>
      </c>
      <c r="J350">
        <v>13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984</v>
      </c>
      <c r="S350">
        <v>0</v>
      </c>
      <c r="T350">
        <v>0</v>
      </c>
      <c r="U350">
        <v>984</v>
      </c>
      <c r="V350">
        <v>10</v>
      </c>
      <c r="W350">
        <v>974</v>
      </c>
      <c r="X350">
        <v>974</v>
      </c>
      <c r="Y350">
        <v>448</v>
      </c>
      <c r="Z350">
        <v>526</v>
      </c>
    </row>
    <row r="351" spans="1:26">
      <c r="A351" t="s">
        <v>26</v>
      </c>
      <c r="B351" t="s">
        <v>67</v>
      </c>
      <c r="C351" t="str">
        <f>"026201"</f>
        <v>026201</v>
      </c>
      <c r="D351">
        <v>22</v>
      </c>
      <c r="E351">
        <v>1677</v>
      </c>
      <c r="F351">
        <v>1505</v>
      </c>
      <c r="G351">
        <v>520</v>
      </c>
      <c r="H351">
        <v>985</v>
      </c>
      <c r="I351">
        <v>0</v>
      </c>
      <c r="J351">
        <v>18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985</v>
      </c>
      <c r="S351">
        <v>0</v>
      </c>
      <c r="T351">
        <v>0</v>
      </c>
      <c r="U351">
        <v>985</v>
      </c>
      <c r="V351">
        <v>15</v>
      </c>
      <c r="W351">
        <v>970</v>
      </c>
      <c r="X351">
        <v>970</v>
      </c>
      <c r="Y351">
        <v>451</v>
      </c>
      <c r="Z351">
        <v>519</v>
      </c>
    </row>
    <row r="352" spans="1:26">
      <c r="A352" t="s">
        <v>26</v>
      </c>
      <c r="B352" t="s">
        <v>67</v>
      </c>
      <c r="C352" t="str">
        <f>"026201"</f>
        <v>026201</v>
      </c>
      <c r="D352">
        <v>23</v>
      </c>
      <c r="E352">
        <v>1454</v>
      </c>
      <c r="F352">
        <v>1304</v>
      </c>
      <c r="G352">
        <v>518</v>
      </c>
      <c r="H352">
        <v>786</v>
      </c>
      <c r="I352">
        <v>0</v>
      </c>
      <c r="J352">
        <v>10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786</v>
      </c>
      <c r="S352">
        <v>0</v>
      </c>
      <c r="T352">
        <v>0</v>
      </c>
      <c r="U352">
        <v>786</v>
      </c>
      <c r="V352">
        <v>8</v>
      </c>
      <c r="W352">
        <v>778</v>
      </c>
      <c r="X352">
        <v>778</v>
      </c>
      <c r="Y352">
        <v>376</v>
      </c>
      <c r="Z352">
        <v>402</v>
      </c>
    </row>
    <row r="353" spans="1:26">
      <c r="A353" t="s">
        <v>26</v>
      </c>
      <c r="B353" t="s">
        <v>67</v>
      </c>
      <c r="C353" t="str">
        <f>"026201"</f>
        <v>026201</v>
      </c>
      <c r="D353">
        <v>24</v>
      </c>
      <c r="E353">
        <v>1829</v>
      </c>
      <c r="F353">
        <v>1603</v>
      </c>
      <c r="G353">
        <v>530</v>
      </c>
      <c r="H353">
        <v>1073</v>
      </c>
      <c r="I353">
        <v>0</v>
      </c>
      <c r="J353">
        <v>9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1073</v>
      </c>
      <c r="S353">
        <v>0</v>
      </c>
      <c r="T353">
        <v>0</v>
      </c>
      <c r="U353">
        <v>1073</v>
      </c>
      <c r="V353">
        <v>16</v>
      </c>
      <c r="W353">
        <v>1057</v>
      </c>
      <c r="X353">
        <v>1057</v>
      </c>
      <c r="Y353">
        <v>474</v>
      </c>
      <c r="Z353">
        <v>583</v>
      </c>
    </row>
    <row r="354" spans="1:26">
      <c r="A354" t="s">
        <v>26</v>
      </c>
      <c r="B354" t="s">
        <v>67</v>
      </c>
      <c r="C354" t="str">
        <f>"026201"</f>
        <v>026201</v>
      </c>
      <c r="D354">
        <v>25</v>
      </c>
      <c r="E354">
        <v>1249</v>
      </c>
      <c r="F354">
        <v>1103</v>
      </c>
      <c r="G354">
        <v>395</v>
      </c>
      <c r="H354">
        <v>708</v>
      </c>
      <c r="I354">
        <v>0</v>
      </c>
      <c r="J354">
        <v>7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708</v>
      </c>
      <c r="S354">
        <v>0</v>
      </c>
      <c r="T354">
        <v>0</v>
      </c>
      <c r="U354">
        <v>708</v>
      </c>
      <c r="V354">
        <v>18</v>
      </c>
      <c r="W354">
        <v>690</v>
      </c>
      <c r="X354">
        <v>690</v>
      </c>
      <c r="Y354">
        <v>310</v>
      </c>
      <c r="Z354">
        <v>380</v>
      </c>
    </row>
    <row r="355" spans="1:26">
      <c r="A355" t="s">
        <v>26</v>
      </c>
      <c r="B355" t="s">
        <v>67</v>
      </c>
      <c r="C355" t="str">
        <f>"026201"</f>
        <v>026201</v>
      </c>
      <c r="D355">
        <v>26</v>
      </c>
      <c r="E355">
        <v>1654</v>
      </c>
      <c r="F355">
        <v>1504</v>
      </c>
      <c r="G355">
        <v>485</v>
      </c>
      <c r="H355">
        <v>1019</v>
      </c>
      <c r="I355">
        <v>0</v>
      </c>
      <c r="J355">
        <v>5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1018</v>
      </c>
      <c r="S355">
        <v>0</v>
      </c>
      <c r="T355">
        <v>0</v>
      </c>
      <c r="U355">
        <v>1018</v>
      </c>
      <c r="V355">
        <v>13</v>
      </c>
      <c r="W355">
        <v>1005</v>
      </c>
      <c r="X355">
        <v>1005</v>
      </c>
      <c r="Y355">
        <v>417</v>
      </c>
      <c r="Z355">
        <v>588</v>
      </c>
    </row>
    <row r="356" spans="1:26">
      <c r="A356" t="s">
        <v>26</v>
      </c>
      <c r="B356" t="s">
        <v>67</v>
      </c>
      <c r="C356" t="str">
        <f>"026201"</f>
        <v>026201</v>
      </c>
      <c r="D356">
        <v>27</v>
      </c>
      <c r="E356">
        <v>1302</v>
      </c>
      <c r="F356">
        <v>1104</v>
      </c>
      <c r="G356">
        <v>315</v>
      </c>
      <c r="H356">
        <v>789</v>
      </c>
      <c r="I356">
        <v>0</v>
      </c>
      <c r="J356">
        <v>8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789</v>
      </c>
      <c r="S356">
        <v>0</v>
      </c>
      <c r="T356">
        <v>0</v>
      </c>
      <c r="U356">
        <v>789</v>
      </c>
      <c r="V356">
        <v>14</v>
      </c>
      <c r="W356">
        <v>775</v>
      </c>
      <c r="X356">
        <v>775</v>
      </c>
      <c r="Y356">
        <v>331</v>
      </c>
      <c r="Z356">
        <v>444</v>
      </c>
    </row>
    <row r="357" spans="1:26">
      <c r="A357" t="s">
        <v>26</v>
      </c>
      <c r="B357" t="s">
        <v>67</v>
      </c>
      <c r="C357" t="str">
        <f>"026201"</f>
        <v>026201</v>
      </c>
      <c r="D357">
        <v>28</v>
      </c>
      <c r="E357">
        <v>1973</v>
      </c>
      <c r="F357">
        <v>1723</v>
      </c>
      <c r="G357">
        <v>445</v>
      </c>
      <c r="H357">
        <v>1278</v>
      </c>
      <c r="I357">
        <v>1</v>
      </c>
      <c r="J357">
        <v>14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1278</v>
      </c>
      <c r="S357">
        <v>0</v>
      </c>
      <c r="T357">
        <v>0</v>
      </c>
      <c r="U357">
        <v>1278</v>
      </c>
      <c r="V357">
        <v>20</v>
      </c>
      <c r="W357">
        <v>1258</v>
      </c>
      <c r="X357">
        <v>1258</v>
      </c>
      <c r="Y357">
        <v>542</v>
      </c>
      <c r="Z357">
        <v>716</v>
      </c>
    </row>
    <row r="358" spans="1:26">
      <c r="A358" t="s">
        <v>26</v>
      </c>
      <c r="B358" t="s">
        <v>67</v>
      </c>
      <c r="C358" t="str">
        <f>"026201"</f>
        <v>026201</v>
      </c>
      <c r="D358">
        <v>29</v>
      </c>
      <c r="E358">
        <v>1408</v>
      </c>
      <c r="F358">
        <v>1202</v>
      </c>
      <c r="G358">
        <v>368</v>
      </c>
      <c r="H358">
        <v>834</v>
      </c>
      <c r="I358">
        <v>0</v>
      </c>
      <c r="J358">
        <v>2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834</v>
      </c>
      <c r="S358">
        <v>0</v>
      </c>
      <c r="T358">
        <v>0</v>
      </c>
      <c r="U358">
        <v>834</v>
      </c>
      <c r="V358">
        <v>6</v>
      </c>
      <c r="W358">
        <v>828</v>
      </c>
      <c r="X358">
        <v>828</v>
      </c>
      <c r="Y358">
        <v>388</v>
      </c>
      <c r="Z358">
        <v>440</v>
      </c>
    </row>
    <row r="359" spans="1:26">
      <c r="A359" t="s">
        <v>26</v>
      </c>
      <c r="B359" t="s">
        <v>67</v>
      </c>
      <c r="C359" t="str">
        <f>"026201"</f>
        <v>026201</v>
      </c>
      <c r="D359">
        <v>30</v>
      </c>
      <c r="E359">
        <v>1060</v>
      </c>
      <c r="F359">
        <v>901</v>
      </c>
      <c r="G359">
        <v>431</v>
      </c>
      <c r="H359">
        <v>470</v>
      </c>
      <c r="I359">
        <v>0</v>
      </c>
      <c r="J359">
        <v>10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470</v>
      </c>
      <c r="S359">
        <v>0</v>
      </c>
      <c r="T359">
        <v>0</v>
      </c>
      <c r="U359">
        <v>470</v>
      </c>
      <c r="V359">
        <v>1</v>
      </c>
      <c r="W359">
        <v>469</v>
      </c>
      <c r="X359">
        <v>469</v>
      </c>
      <c r="Y359">
        <v>228</v>
      </c>
      <c r="Z359">
        <v>241</v>
      </c>
    </row>
    <row r="360" spans="1:26">
      <c r="A360" t="s">
        <v>26</v>
      </c>
      <c r="B360" t="s">
        <v>67</v>
      </c>
      <c r="C360" t="str">
        <f>"026201"</f>
        <v>026201</v>
      </c>
      <c r="D360">
        <v>31</v>
      </c>
      <c r="E360">
        <v>1413</v>
      </c>
      <c r="F360">
        <v>1204</v>
      </c>
      <c r="G360">
        <v>549</v>
      </c>
      <c r="H360">
        <v>655</v>
      </c>
      <c r="I360">
        <v>1</v>
      </c>
      <c r="J360">
        <v>3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655</v>
      </c>
      <c r="S360">
        <v>0</v>
      </c>
      <c r="T360">
        <v>0</v>
      </c>
      <c r="U360">
        <v>655</v>
      </c>
      <c r="V360">
        <v>8</v>
      </c>
      <c r="W360">
        <v>647</v>
      </c>
      <c r="X360">
        <v>647</v>
      </c>
      <c r="Y360">
        <v>317</v>
      </c>
      <c r="Z360">
        <v>330</v>
      </c>
    </row>
    <row r="361" spans="1:26">
      <c r="A361" t="s">
        <v>26</v>
      </c>
      <c r="B361" t="s">
        <v>67</v>
      </c>
      <c r="C361" t="str">
        <f>"026201"</f>
        <v>026201</v>
      </c>
      <c r="D361">
        <v>32</v>
      </c>
      <c r="E361">
        <v>946</v>
      </c>
      <c r="F361">
        <v>801</v>
      </c>
      <c r="G361">
        <v>359</v>
      </c>
      <c r="H361">
        <v>442</v>
      </c>
      <c r="I361">
        <v>0</v>
      </c>
      <c r="J361">
        <v>33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441</v>
      </c>
      <c r="S361">
        <v>0</v>
      </c>
      <c r="T361">
        <v>0</v>
      </c>
      <c r="U361">
        <v>441</v>
      </c>
      <c r="V361">
        <v>4</v>
      </c>
      <c r="W361">
        <v>437</v>
      </c>
      <c r="X361">
        <v>437</v>
      </c>
      <c r="Y361">
        <v>220</v>
      </c>
      <c r="Z361">
        <v>217</v>
      </c>
    </row>
    <row r="362" spans="1:26">
      <c r="A362" t="s">
        <v>26</v>
      </c>
      <c r="B362" t="s">
        <v>67</v>
      </c>
      <c r="C362" t="str">
        <f>"026201"</f>
        <v>026201</v>
      </c>
      <c r="D362">
        <v>33</v>
      </c>
      <c r="E362">
        <v>1224</v>
      </c>
      <c r="F362">
        <v>1104</v>
      </c>
      <c r="G362">
        <v>384</v>
      </c>
      <c r="H362">
        <v>720</v>
      </c>
      <c r="I362">
        <v>0</v>
      </c>
      <c r="J362">
        <v>18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720</v>
      </c>
      <c r="S362">
        <v>0</v>
      </c>
      <c r="T362">
        <v>0</v>
      </c>
      <c r="U362">
        <v>720</v>
      </c>
      <c r="V362">
        <v>16</v>
      </c>
      <c r="W362">
        <v>704</v>
      </c>
      <c r="X362">
        <v>704</v>
      </c>
      <c r="Y362">
        <v>309</v>
      </c>
      <c r="Z362">
        <v>395</v>
      </c>
    </row>
    <row r="363" spans="1:26">
      <c r="A363" t="s">
        <v>26</v>
      </c>
      <c r="B363" t="s">
        <v>67</v>
      </c>
      <c r="C363" t="str">
        <f>"026201"</f>
        <v>026201</v>
      </c>
      <c r="D363">
        <v>34</v>
      </c>
      <c r="E363">
        <v>820</v>
      </c>
      <c r="F363">
        <v>700</v>
      </c>
      <c r="G363">
        <v>219</v>
      </c>
      <c r="H363">
        <v>481</v>
      </c>
      <c r="I363">
        <v>0</v>
      </c>
      <c r="J363">
        <v>7</v>
      </c>
      <c r="K363">
        <v>41</v>
      </c>
      <c r="L363">
        <v>38</v>
      </c>
      <c r="M363">
        <v>1</v>
      </c>
      <c r="N363">
        <v>0</v>
      </c>
      <c r="O363">
        <v>0</v>
      </c>
      <c r="P363">
        <v>1</v>
      </c>
      <c r="Q363">
        <v>36</v>
      </c>
      <c r="R363">
        <v>517</v>
      </c>
      <c r="S363">
        <v>36</v>
      </c>
      <c r="T363">
        <v>0</v>
      </c>
      <c r="U363">
        <v>517</v>
      </c>
      <c r="V363">
        <v>8</v>
      </c>
      <c r="W363">
        <v>509</v>
      </c>
      <c r="X363">
        <v>509</v>
      </c>
      <c r="Y363">
        <v>207</v>
      </c>
      <c r="Z363">
        <v>302</v>
      </c>
    </row>
    <row r="364" spans="1:26">
      <c r="A364" t="s">
        <v>26</v>
      </c>
      <c r="B364" t="s">
        <v>67</v>
      </c>
      <c r="C364" t="str">
        <f>"026201"</f>
        <v>026201</v>
      </c>
      <c r="D364">
        <v>35</v>
      </c>
      <c r="E364">
        <v>1184</v>
      </c>
      <c r="F364">
        <v>1000</v>
      </c>
      <c r="G364">
        <v>455</v>
      </c>
      <c r="H364">
        <v>545</v>
      </c>
      <c r="I364">
        <v>0</v>
      </c>
      <c r="J364">
        <v>4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545</v>
      </c>
      <c r="S364">
        <v>0</v>
      </c>
      <c r="T364">
        <v>0</v>
      </c>
      <c r="U364">
        <v>545</v>
      </c>
      <c r="V364">
        <v>12</v>
      </c>
      <c r="W364">
        <v>533</v>
      </c>
      <c r="X364">
        <v>533</v>
      </c>
      <c r="Y364">
        <v>248</v>
      </c>
      <c r="Z364">
        <v>285</v>
      </c>
    </row>
    <row r="365" spans="1:26">
      <c r="A365" t="s">
        <v>26</v>
      </c>
      <c r="B365" t="s">
        <v>67</v>
      </c>
      <c r="C365" t="str">
        <f>"026201"</f>
        <v>026201</v>
      </c>
      <c r="D365">
        <v>36</v>
      </c>
      <c r="E365">
        <v>1952</v>
      </c>
      <c r="F365">
        <v>1700</v>
      </c>
      <c r="G365">
        <v>877</v>
      </c>
      <c r="H365">
        <v>823</v>
      </c>
      <c r="I365">
        <v>0</v>
      </c>
      <c r="J365">
        <v>5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823</v>
      </c>
      <c r="S365">
        <v>0</v>
      </c>
      <c r="T365">
        <v>0</v>
      </c>
      <c r="U365">
        <v>823</v>
      </c>
      <c r="V365">
        <v>8</v>
      </c>
      <c r="W365">
        <v>815</v>
      </c>
      <c r="X365">
        <v>815</v>
      </c>
      <c r="Y365">
        <v>401</v>
      </c>
      <c r="Z365">
        <v>414</v>
      </c>
    </row>
    <row r="366" spans="1:26">
      <c r="A366" t="s">
        <v>26</v>
      </c>
      <c r="B366" t="s">
        <v>67</v>
      </c>
      <c r="C366" t="str">
        <f>"026201"</f>
        <v>026201</v>
      </c>
      <c r="D366">
        <v>37</v>
      </c>
      <c r="E366">
        <v>2284</v>
      </c>
      <c r="F366">
        <v>2000</v>
      </c>
      <c r="G366">
        <v>707</v>
      </c>
      <c r="H366">
        <v>1293</v>
      </c>
      <c r="I366">
        <v>0</v>
      </c>
      <c r="J366">
        <v>3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1293</v>
      </c>
      <c r="S366">
        <v>0</v>
      </c>
      <c r="T366">
        <v>0</v>
      </c>
      <c r="U366">
        <v>1293</v>
      </c>
      <c r="V366">
        <v>16</v>
      </c>
      <c r="W366">
        <v>1277</v>
      </c>
      <c r="X366">
        <v>1277</v>
      </c>
      <c r="Y366">
        <v>594</v>
      </c>
      <c r="Z366">
        <v>683</v>
      </c>
    </row>
    <row r="367" spans="1:26">
      <c r="A367" t="s">
        <v>26</v>
      </c>
      <c r="B367" t="s">
        <v>67</v>
      </c>
      <c r="C367" t="str">
        <f>"026201"</f>
        <v>026201</v>
      </c>
      <c r="D367">
        <v>38</v>
      </c>
      <c r="E367">
        <v>1623</v>
      </c>
      <c r="F367">
        <v>1400</v>
      </c>
      <c r="G367">
        <v>704</v>
      </c>
      <c r="H367">
        <v>696</v>
      </c>
      <c r="I367">
        <v>1</v>
      </c>
      <c r="J367">
        <v>4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696</v>
      </c>
      <c r="S367">
        <v>0</v>
      </c>
      <c r="T367">
        <v>0</v>
      </c>
      <c r="U367">
        <v>696</v>
      </c>
      <c r="V367">
        <v>6</v>
      </c>
      <c r="W367">
        <v>690</v>
      </c>
      <c r="X367">
        <v>690</v>
      </c>
      <c r="Y367">
        <v>353</v>
      </c>
      <c r="Z367">
        <v>337</v>
      </c>
    </row>
    <row r="368" spans="1:26">
      <c r="A368" t="s">
        <v>26</v>
      </c>
      <c r="B368" t="s">
        <v>67</v>
      </c>
      <c r="C368" t="str">
        <f>"026201"</f>
        <v>026201</v>
      </c>
      <c r="D368">
        <v>39</v>
      </c>
      <c r="E368">
        <v>1552</v>
      </c>
      <c r="F368">
        <v>1300</v>
      </c>
      <c r="G368">
        <v>654</v>
      </c>
      <c r="H368">
        <v>646</v>
      </c>
      <c r="I368">
        <v>0</v>
      </c>
      <c r="J368">
        <v>4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646</v>
      </c>
      <c r="S368">
        <v>0</v>
      </c>
      <c r="T368">
        <v>0</v>
      </c>
      <c r="U368">
        <v>646</v>
      </c>
      <c r="V368">
        <v>11</v>
      </c>
      <c r="W368">
        <v>635</v>
      </c>
      <c r="X368">
        <v>635</v>
      </c>
      <c r="Y368">
        <v>293</v>
      </c>
      <c r="Z368">
        <v>342</v>
      </c>
    </row>
    <row r="369" spans="1:26">
      <c r="A369" t="s">
        <v>26</v>
      </c>
      <c r="B369" t="s">
        <v>67</v>
      </c>
      <c r="C369" t="str">
        <f>"026201"</f>
        <v>026201</v>
      </c>
      <c r="D369">
        <v>40</v>
      </c>
      <c r="E369">
        <v>1707</v>
      </c>
      <c r="F369">
        <v>1500</v>
      </c>
      <c r="G369">
        <v>706</v>
      </c>
      <c r="H369">
        <v>794</v>
      </c>
      <c r="I369">
        <v>0</v>
      </c>
      <c r="J369">
        <v>5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794</v>
      </c>
      <c r="S369">
        <v>0</v>
      </c>
      <c r="T369">
        <v>1</v>
      </c>
      <c r="U369">
        <v>793</v>
      </c>
      <c r="V369">
        <v>12</v>
      </c>
      <c r="W369">
        <v>781</v>
      </c>
      <c r="X369">
        <v>781</v>
      </c>
      <c r="Y369">
        <v>367</v>
      </c>
      <c r="Z369">
        <v>414</v>
      </c>
    </row>
    <row r="370" spans="1:26">
      <c r="A370" t="s">
        <v>26</v>
      </c>
      <c r="B370" t="s">
        <v>67</v>
      </c>
      <c r="C370" t="str">
        <f>"026201"</f>
        <v>026201</v>
      </c>
      <c r="D370">
        <v>41</v>
      </c>
      <c r="E370">
        <v>1680</v>
      </c>
      <c r="F370">
        <v>1500</v>
      </c>
      <c r="G370">
        <v>624</v>
      </c>
      <c r="H370">
        <v>876</v>
      </c>
      <c r="I370">
        <v>0</v>
      </c>
      <c r="J370">
        <v>5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876</v>
      </c>
      <c r="S370">
        <v>0</v>
      </c>
      <c r="T370">
        <v>0</v>
      </c>
      <c r="U370">
        <v>876</v>
      </c>
      <c r="V370">
        <v>12</v>
      </c>
      <c r="W370">
        <v>864</v>
      </c>
      <c r="X370">
        <v>864</v>
      </c>
      <c r="Y370">
        <v>364</v>
      </c>
      <c r="Z370">
        <v>500</v>
      </c>
    </row>
    <row r="371" spans="1:26">
      <c r="A371" t="s">
        <v>26</v>
      </c>
      <c r="B371" t="s">
        <v>67</v>
      </c>
      <c r="C371" t="str">
        <f>"026201"</f>
        <v>026201</v>
      </c>
      <c r="D371">
        <v>42</v>
      </c>
      <c r="E371">
        <v>1366</v>
      </c>
      <c r="F371">
        <v>1200</v>
      </c>
      <c r="G371">
        <v>424</v>
      </c>
      <c r="H371">
        <v>776</v>
      </c>
      <c r="I371">
        <v>0</v>
      </c>
      <c r="J371">
        <v>6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776</v>
      </c>
      <c r="S371">
        <v>0</v>
      </c>
      <c r="T371">
        <v>0</v>
      </c>
      <c r="U371">
        <v>776</v>
      </c>
      <c r="V371">
        <v>7</v>
      </c>
      <c r="W371">
        <v>769</v>
      </c>
      <c r="X371">
        <v>769</v>
      </c>
      <c r="Y371">
        <v>364</v>
      </c>
      <c r="Z371">
        <v>405</v>
      </c>
    </row>
    <row r="372" spans="1:26">
      <c r="A372" t="s">
        <v>26</v>
      </c>
      <c r="B372" t="s">
        <v>67</v>
      </c>
      <c r="C372" t="str">
        <f>"026201"</f>
        <v>026201</v>
      </c>
      <c r="D372">
        <v>43</v>
      </c>
      <c r="E372">
        <v>1813</v>
      </c>
      <c r="F372">
        <v>1600</v>
      </c>
      <c r="G372">
        <v>840</v>
      </c>
      <c r="H372">
        <v>760</v>
      </c>
      <c r="I372">
        <v>0</v>
      </c>
      <c r="J372">
        <v>3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760</v>
      </c>
      <c r="S372">
        <v>0</v>
      </c>
      <c r="T372">
        <v>0</v>
      </c>
      <c r="U372">
        <v>760</v>
      </c>
      <c r="V372">
        <v>5</v>
      </c>
      <c r="W372">
        <v>755</v>
      </c>
      <c r="X372">
        <v>755</v>
      </c>
      <c r="Y372">
        <v>380</v>
      </c>
      <c r="Z372">
        <v>375</v>
      </c>
    </row>
    <row r="373" spans="1:26">
      <c r="A373" t="s">
        <v>26</v>
      </c>
      <c r="B373" t="s">
        <v>67</v>
      </c>
      <c r="C373" t="str">
        <f>"026201"</f>
        <v>026201</v>
      </c>
      <c r="D373">
        <v>44</v>
      </c>
      <c r="E373">
        <v>1780</v>
      </c>
      <c r="F373">
        <v>1600</v>
      </c>
      <c r="G373">
        <v>702</v>
      </c>
      <c r="H373">
        <v>898</v>
      </c>
      <c r="I373">
        <v>1</v>
      </c>
      <c r="J373">
        <v>9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898</v>
      </c>
      <c r="S373">
        <v>0</v>
      </c>
      <c r="T373">
        <v>0</v>
      </c>
      <c r="U373">
        <v>898</v>
      </c>
      <c r="V373">
        <v>14</v>
      </c>
      <c r="W373">
        <v>884</v>
      </c>
      <c r="X373">
        <v>884</v>
      </c>
      <c r="Y373">
        <v>424</v>
      </c>
      <c r="Z373">
        <v>460</v>
      </c>
    </row>
    <row r="374" spans="1:26">
      <c r="A374" t="s">
        <v>26</v>
      </c>
      <c r="B374" t="s">
        <v>67</v>
      </c>
      <c r="C374" t="str">
        <f>"026201"</f>
        <v>026201</v>
      </c>
      <c r="D374">
        <v>45</v>
      </c>
      <c r="E374">
        <v>1585</v>
      </c>
      <c r="F374">
        <v>1400</v>
      </c>
      <c r="G374">
        <v>477</v>
      </c>
      <c r="H374">
        <v>923</v>
      </c>
      <c r="I374">
        <v>0</v>
      </c>
      <c r="J374">
        <v>6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922</v>
      </c>
      <c r="S374">
        <v>0</v>
      </c>
      <c r="T374">
        <v>0</v>
      </c>
      <c r="U374">
        <v>922</v>
      </c>
      <c r="V374">
        <v>17</v>
      </c>
      <c r="W374">
        <v>905</v>
      </c>
      <c r="X374">
        <v>905</v>
      </c>
      <c r="Y374">
        <v>412</v>
      </c>
      <c r="Z374">
        <v>493</v>
      </c>
    </row>
    <row r="375" spans="1:26">
      <c r="A375" t="s">
        <v>26</v>
      </c>
      <c r="B375" t="s">
        <v>67</v>
      </c>
      <c r="C375" t="str">
        <f>"026201"</f>
        <v>026201</v>
      </c>
      <c r="D375">
        <v>46</v>
      </c>
      <c r="E375">
        <v>1985</v>
      </c>
      <c r="F375">
        <v>1700</v>
      </c>
      <c r="G375">
        <v>479</v>
      </c>
      <c r="H375">
        <v>1221</v>
      </c>
      <c r="I375">
        <v>0</v>
      </c>
      <c r="J375">
        <v>25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1221</v>
      </c>
      <c r="S375">
        <v>0</v>
      </c>
      <c r="T375">
        <v>0</v>
      </c>
      <c r="U375">
        <v>1221</v>
      </c>
      <c r="V375">
        <v>20</v>
      </c>
      <c r="W375">
        <v>1201</v>
      </c>
      <c r="X375">
        <v>1201</v>
      </c>
      <c r="Y375">
        <v>525</v>
      </c>
      <c r="Z375">
        <v>676</v>
      </c>
    </row>
    <row r="376" spans="1:26">
      <c r="A376" t="s">
        <v>26</v>
      </c>
      <c r="B376" t="s">
        <v>67</v>
      </c>
      <c r="C376" t="str">
        <f>"026201"</f>
        <v>026201</v>
      </c>
      <c r="D376">
        <v>47</v>
      </c>
      <c r="E376">
        <v>2114</v>
      </c>
      <c r="F376">
        <v>1800</v>
      </c>
      <c r="G376">
        <v>614</v>
      </c>
      <c r="H376">
        <v>1186</v>
      </c>
      <c r="I376">
        <v>0</v>
      </c>
      <c r="J376">
        <v>28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1186</v>
      </c>
      <c r="S376">
        <v>0</v>
      </c>
      <c r="T376">
        <v>0</v>
      </c>
      <c r="U376">
        <v>1186</v>
      </c>
      <c r="V376">
        <v>17</v>
      </c>
      <c r="W376">
        <v>1169</v>
      </c>
      <c r="X376">
        <v>1169</v>
      </c>
      <c r="Y376">
        <v>562</v>
      </c>
      <c r="Z376">
        <v>607</v>
      </c>
    </row>
    <row r="377" spans="1:26">
      <c r="A377" t="s">
        <v>26</v>
      </c>
      <c r="B377" t="s">
        <v>67</v>
      </c>
      <c r="C377" t="str">
        <f>"026201"</f>
        <v>026201</v>
      </c>
      <c r="D377">
        <v>48</v>
      </c>
      <c r="E377">
        <v>454</v>
      </c>
      <c r="F377">
        <v>302</v>
      </c>
      <c r="G377">
        <v>174</v>
      </c>
      <c r="H377">
        <v>128</v>
      </c>
      <c r="I377">
        <v>0</v>
      </c>
      <c r="J377">
        <v>3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128</v>
      </c>
      <c r="S377">
        <v>0</v>
      </c>
      <c r="T377">
        <v>0</v>
      </c>
      <c r="U377">
        <v>128</v>
      </c>
      <c r="V377">
        <v>2</v>
      </c>
      <c r="W377">
        <v>126</v>
      </c>
      <c r="X377">
        <v>126</v>
      </c>
      <c r="Y377">
        <v>58</v>
      </c>
      <c r="Z377">
        <v>68</v>
      </c>
    </row>
    <row r="378" spans="1:26">
      <c r="A378" t="s">
        <v>26</v>
      </c>
      <c r="B378" t="s">
        <v>67</v>
      </c>
      <c r="C378" t="str">
        <f>"026201"</f>
        <v>026201</v>
      </c>
      <c r="D378">
        <v>49</v>
      </c>
      <c r="E378">
        <v>55</v>
      </c>
      <c r="F378">
        <v>38</v>
      </c>
      <c r="G378">
        <v>18</v>
      </c>
      <c r="H378">
        <v>20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20</v>
      </c>
      <c r="S378">
        <v>0</v>
      </c>
      <c r="T378">
        <v>0</v>
      </c>
      <c r="U378">
        <v>20</v>
      </c>
      <c r="V378">
        <v>0</v>
      </c>
      <c r="W378">
        <v>20</v>
      </c>
      <c r="X378">
        <v>20</v>
      </c>
      <c r="Y378">
        <v>12</v>
      </c>
      <c r="Z378">
        <v>8</v>
      </c>
    </row>
    <row r="379" spans="1:26">
      <c r="D379" s="1" t="s">
        <v>68</v>
      </c>
      <c r="E379" s="1">
        <f>SUM(E2:E378)</f>
        <v>432189</v>
      </c>
      <c r="F379" s="1">
        <f t="shared" ref="F379:H379" si="0">SUM(F2:F378)</f>
        <v>374868</v>
      </c>
      <c r="G379" s="1">
        <f t="shared" si="0"/>
        <v>149827</v>
      </c>
      <c r="H379" s="1">
        <f t="shared" si="0"/>
        <v>225039</v>
      </c>
      <c r="I379" s="1">
        <f>SUM(I2:I378)</f>
        <v>72</v>
      </c>
      <c r="J379" s="1">
        <f t="shared" ref="J379" si="1">SUM(J2:J378)</f>
        <v>2168</v>
      </c>
      <c r="K379" s="1">
        <f>SUM(K2:K378)</f>
        <v>140</v>
      </c>
      <c r="L379" s="1">
        <f t="shared" ref="L379" si="2">SUM(L2:L378)</f>
        <v>127</v>
      </c>
      <c r="M379" s="1">
        <f t="shared" ref="M379" si="3">SUM(M2:M378)</f>
        <v>4</v>
      </c>
      <c r="N379" s="1">
        <f t="shared" ref="N379" si="4">SUM(N2:N378)</f>
        <v>0</v>
      </c>
      <c r="O379" s="1">
        <f>SUM(O2:O378)</f>
        <v>0</v>
      </c>
      <c r="P379" s="1">
        <f t="shared" ref="P379" si="5">SUM(P2:P378)</f>
        <v>2</v>
      </c>
      <c r="Q379" s="1">
        <f t="shared" ref="Q379" si="6">SUM(Q2:Q378)</f>
        <v>121</v>
      </c>
      <c r="R379" s="1">
        <f t="shared" ref="R379" si="7">SUM(R2:R378)</f>
        <v>225147</v>
      </c>
      <c r="S379" s="1">
        <f>SUM(S2:S378)</f>
        <v>121</v>
      </c>
      <c r="T379" s="1">
        <f t="shared" ref="T379" si="8">SUM(T2:T378)</f>
        <v>13</v>
      </c>
      <c r="U379" s="1">
        <f t="shared" ref="U379" si="9">SUM(U2:U378)</f>
        <v>225134</v>
      </c>
      <c r="V379" s="1">
        <f t="shared" ref="V379" si="10">SUM(V2:V378)</f>
        <v>3055</v>
      </c>
      <c r="W379" s="1">
        <f>SUM(W2:W378)</f>
        <v>222079</v>
      </c>
      <c r="X379" s="1">
        <f t="shared" ref="X379" si="11">SUM(X2:X378)</f>
        <v>222079</v>
      </c>
      <c r="Y379" s="1">
        <f>SUM(Y2:Y378)</f>
        <v>119573</v>
      </c>
      <c r="Z379" s="1">
        <f t="shared" ref="Z379" si="12">SUM(Z2:Z378)</f>
        <v>102506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Arkusz1!wyniki_tura2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2015-05-25T10:07:54Z</dcterms:created>
  <dcterms:modified xsi:type="dcterms:W3CDTF">2015-05-25T10:16:41Z</dcterms:modified>
</cp:coreProperties>
</file>